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УК" sheetId="1" r:id="rId1"/>
  </sheets>
  <definedNames>
    <definedName name="_xlnm._FilterDatabase" localSheetId="0" hidden="1">'УК'!$A$5:$AV$109</definedName>
    <definedName name="_xlnm.Print_Area" localSheetId="0">'УК'!$A$1:$X$109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125,5 до марта 2014
</t>
        </r>
      </text>
    </comment>
    <comment ref="H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кв.9 увеличила площадь, было 191 м2, стало 267,6 м2</t>
        </r>
      </text>
    </comment>
    <comment ref="K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284 м3, в новом т/п 491</t>
        </r>
      </text>
    </comment>
    <comment ref="E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641 м2, в новом т\п 663,1 м2</t>
        </r>
      </text>
    </comment>
    <comment ref="K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32536 м3, в новом т\п 32701 м3</t>
        </r>
      </text>
    </comment>
    <comment ref="E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раньше было 235 м2, с апреля 238,9 м2</t>
        </r>
      </text>
    </comment>
    <comment ref="K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раньше был 9481 м3, с апреля 14140 м3</t>
        </r>
      </text>
    </comment>
    <comment ref="E1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письмо нп рвцл о лестницах от 05.02.14 моп = 276, было 280</t>
        </r>
      </text>
    </comment>
    <comment ref="K1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9674 м3, в новом т/п 11267 м3</t>
        </r>
      </text>
    </comment>
    <comment ref="I1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 1 января 2015 было 224,4</t>
        </r>
      </text>
    </comment>
  </commentList>
</comments>
</file>

<file path=xl/sharedStrings.xml><?xml version="1.0" encoding="utf-8"?>
<sst xmlns="http://schemas.openxmlformats.org/spreadsheetml/2006/main" count="1248" uniqueCount="138">
  <si>
    <t>Улица</t>
  </si>
  <si>
    <t>Дом</t>
  </si>
  <si>
    <t>Общая площадь МКД, м2</t>
  </si>
  <si>
    <t>в том числе</t>
  </si>
  <si>
    <t>общая площадь жилых и нежилых</t>
  </si>
  <si>
    <t>Объём по техпаспорту</t>
  </si>
  <si>
    <t>Количество квартир</t>
  </si>
  <si>
    <t>Количество проживающих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</si>
  <si>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</si>
  <si>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</si>
  <si>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</si>
  <si>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</si>
  <si>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</si>
  <si>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</si>
  <si>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Общая площадь МОП МКД, м2</t>
  </si>
  <si>
    <t>Л/клетки по тп</t>
  </si>
  <si>
    <t>лифты</t>
  </si>
  <si>
    <t>Общая площадь жилых помещений, м2</t>
  </si>
  <si>
    <t>Общая площадь нежилых помещений, м2</t>
  </si>
  <si>
    <t>ул. Гайдара А</t>
  </si>
  <si>
    <t>13</t>
  </si>
  <si>
    <t>ОАО "ЛГЭК"</t>
  </si>
  <si>
    <t>отсутствует</t>
  </si>
  <si>
    <t>ООО «ГЭСК»</t>
  </si>
  <si>
    <t>ООО «Газпром межрегионгаз Липецк»</t>
  </si>
  <si>
    <t>ул. Железнодорожная</t>
  </si>
  <si>
    <t>3</t>
  </si>
  <si>
    <t>автономное</t>
  </si>
  <si>
    <t>автономная</t>
  </si>
  <si>
    <t>ул. Чайковского</t>
  </si>
  <si>
    <t>6</t>
  </si>
  <si>
    <t>филиал ОАО «Квадра» - «Восточная генерация»</t>
  </si>
  <si>
    <t>8</t>
  </si>
  <si>
    <t>5</t>
  </si>
  <si>
    <t>ул. Гагарина</t>
  </si>
  <si>
    <t>4</t>
  </si>
  <si>
    <t>10</t>
  </si>
  <si>
    <t>15</t>
  </si>
  <si>
    <t>17</t>
  </si>
  <si>
    <t>1</t>
  </si>
  <si>
    <t>2</t>
  </si>
  <si>
    <t>ул. Интернациональная</t>
  </si>
  <si>
    <t>11</t>
  </si>
  <si>
    <t>26</t>
  </si>
  <si>
    <t>43</t>
  </si>
  <si>
    <t>ул. Плеханова</t>
  </si>
  <si>
    <t>30</t>
  </si>
  <si>
    <t>34</t>
  </si>
  <si>
    <t>35</t>
  </si>
  <si>
    <t>47</t>
  </si>
  <si>
    <t>9</t>
  </si>
  <si>
    <t>ул. Желябова</t>
  </si>
  <si>
    <t>пер. Адмирала Ушакова</t>
  </si>
  <si>
    <t>7</t>
  </si>
  <si>
    <t>36</t>
  </si>
  <si>
    <t>ул. Адмирала Нахимова</t>
  </si>
  <si>
    <t>отсутствует -филиал ОАО «Квадра» - «Восточная генерация»</t>
  </si>
  <si>
    <t>ул. Амурская</t>
  </si>
  <si>
    <t>ул. Вавилова</t>
  </si>
  <si>
    <t>28</t>
  </si>
  <si>
    <t>32</t>
  </si>
  <si>
    <t>37</t>
  </si>
  <si>
    <t>39</t>
  </si>
  <si>
    <t>41</t>
  </si>
  <si>
    <t>45</t>
  </si>
  <si>
    <t>49</t>
  </si>
  <si>
    <t>51/1</t>
  </si>
  <si>
    <t>51/2</t>
  </si>
  <si>
    <t>51/3</t>
  </si>
  <si>
    <t>53</t>
  </si>
  <si>
    <t>55/1</t>
  </si>
  <si>
    <t>55/2</t>
  </si>
  <si>
    <t>55/3</t>
  </si>
  <si>
    <t>2А</t>
  </si>
  <si>
    <t>ул. Гранитная 2-я</t>
  </si>
  <si>
    <t>22</t>
  </si>
  <si>
    <t>24</t>
  </si>
  <si>
    <t>31</t>
  </si>
  <si>
    <t>31А</t>
  </si>
  <si>
    <t>ул. Зегеля</t>
  </si>
  <si>
    <t>13а</t>
  </si>
  <si>
    <t>23</t>
  </si>
  <si>
    <t>23А</t>
  </si>
  <si>
    <t>27/1</t>
  </si>
  <si>
    <t>27/2</t>
  </si>
  <si>
    <t>30А</t>
  </si>
  <si>
    <t>44</t>
  </si>
  <si>
    <t>5Б</t>
  </si>
  <si>
    <t>ул. Кротевича</t>
  </si>
  <si>
    <t>автономная, ОАО "ЛГЭК"</t>
  </si>
  <si>
    <t>ул. Кузнечная</t>
  </si>
  <si>
    <t>4А</t>
  </si>
  <si>
    <t>пл. Ленина-Соборная</t>
  </si>
  <si>
    <t>ул. Липовская</t>
  </si>
  <si>
    <t>4/2</t>
  </si>
  <si>
    <t>4/3</t>
  </si>
  <si>
    <t>6/2</t>
  </si>
  <si>
    <t>6/3</t>
  </si>
  <si>
    <t>6/4</t>
  </si>
  <si>
    <t>12</t>
  </si>
  <si>
    <t>12А</t>
  </si>
  <si>
    <t>ул. Луначарского</t>
  </si>
  <si>
    <t>ул. Нижняя Логовая</t>
  </si>
  <si>
    <t>пл. Плеханова</t>
  </si>
  <si>
    <t>1А</t>
  </si>
  <si>
    <t>1Б</t>
  </si>
  <si>
    <t>ул. Саперная</t>
  </si>
  <si>
    <t>филиал ОАО «Квадра» - «Восточная генерация» - тепловая энергия на подогрев, ОАО "ЛГЭК" - холодная вода для нужд ГВС</t>
  </si>
  <si>
    <t>ул. Семашко</t>
  </si>
  <si>
    <t>5/2</t>
  </si>
  <si>
    <t>5/3</t>
  </si>
  <si>
    <t>7/2</t>
  </si>
  <si>
    <t>13/2</t>
  </si>
  <si>
    <t>14</t>
  </si>
  <si>
    <t>ул. Тельмана</t>
  </si>
  <si>
    <t>ул. Шевченко</t>
  </si>
  <si>
    <t>УК</t>
  </si>
  <si>
    <t>Способ управления</t>
  </si>
  <si>
    <t>непосредственный</t>
  </si>
  <si>
    <t>Управляющая организация</t>
  </si>
  <si>
    <t>Дата начала управления, обслуживания</t>
  </si>
  <si>
    <t>21а</t>
  </si>
  <si>
    <t>Итого:</t>
  </si>
  <si>
    <t>01.01.2015-31.12.2015</t>
  </si>
  <si>
    <t>01.08.2015-31.12.2015</t>
  </si>
  <si>
    <t>01.05.2015-31.12.2015</t>
  </si>
  <si>
    <t>01.06.2015-31.12.2015</t>
  </si>
  <si>
    <t>01.07.2015-31.12.2015</t>
  </si>
  <si>
    <t>01.09.2015-31.12.2015</t>
  </si>
  <si>
    <t>01.10.2015-31.12.2015</t>
  </si>
  <si>
    <t>01.11.2015-31.12.2015</t>
  </si>
  <si>
    <t>01.12.2015-31.12.2015</t>
  </si>
  <si>
    <t>Отчеты за период 1</t>
  </si>
  <si>
    <t>Отчеты за период 2</t>
  </si>
  <si>
    <t>01.01.2015-31.05.2015</t>
  </si>
  <si>
    <t xml:space="preserve">Перечень МКДв которых ООО "УК "Привокзальная" </t>
  </si>
  <si>
    <t>осуществляет управление, содержание и ремонт общего имущества .</t>
  </si>
  <si>
    <t>ул.Плеханова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</si>
</sst>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00"/>
    <numFmt numFmtId="174" formatCode="0.0"/>
    <numFmt numFmtId="175" formatCode="0.0000"/>
    <numFmt numFmtId="176" formatCode="[$-FC19]d\ mmmm\ yyyy\ &quot;г.&quot;"/>
  </numFmts>
  <fonts count="47">
    <font>
      <sz val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9"/>
  <sheetViews>
    <sheetView tabSelected="1" view="pageBreakPreview" zoomScale="80" zoomScaleSheetLayoutView="80" zoomScalePageLayoutView="0" workbookViewId="0" topLeftCell="A1">
      <selection activeCell="A90" sqref="A90:IV90"/>
    </sheetView>
  </sheetViews>
  <sheetFormatPr defaultColWidth="9.00390625" defaultRowHeight="12.75"/>
  <cols>
    <col min="1" max="1" width="6.625" style="8" customWidth="1"/>
    <col min="2" max="2" width="28.125" style="8" customWidth="1"/>
    <col min="3" max="3" width="11.875" style="8" customWidth="1"/>
    <col min="4" max="4" width="13.00390625" style="8" customWidth="1"/>
    <col min="5" max="5" width="14.125" style="8" customWidth="1"/>
    <col min="6" max="7" width="8.875" style="8" hidden="1" customWidth="1"/>
    <col min="8" max="8" width="16.25390625" style="8" customWidth="1"/>
    <col min="9" max="9" width="15.875" style="8" customWidth="1"/>
    <col min="10" max="10" width="12.75390625" style="8" customWidth="1"/>
    <col min="11" max="12" width="10.00390625" style="8" customWidth="1"/>
    <col min="13" max="13" width="10.00390625" style="8" hidden="1" customWidth="1"/>
    <col min="14" max="14" width="11.25390625" style="8" hidden="1" customWidth="1"/>
    <col min="15" max="15" width="28.625" style="8" hidden="1" customWidth="1"/>
    <col min="16" max="16" width="23.25390625" style="8" hidden="1" customWidth="1"/>
    <col min="17" max="17" width="13.375" style="8" hidden="1" customWidth="1"/>
    <col min="18" max="18" width="13.00390625" style="8" hidden="1" customWidth="1"/>
    <col min="19" max="19" width="13.25390625" style="8" hidden="1" customWidth="1"/>
    <col min="20" max="20" width="25.625" style="8" hidden="1" customWidth="1"/>
    <col min="21" max="21" width="21.125" style="8" hidden="1" customWidth="1"/>
    <col min="22" max="22" width="26.875" style="8" customWidth="1"/>
    <col min="23" max="23" width="18.125" style="8" customWidth="1"/>
    <col min="24" max="25" width="23.125" style="8" hidden="1" customWidth="1"/>
    <col min="26" max="26" width="25.875" style="1" hidden="1" customWidth="1"/>
    <col min="27" max="48" width="9.125" style="1" customWidth="1"/>
  </cols>
  <sheetData>
    <row r="1" spans="1:23" ht="15" customHeight="1">
      <c r="A1" s="15" t="s">
        <v>135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5" ht="12.75">
      <c r="A2" s="16" t="s">
        <v>136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4"/>
      <c r="Y2" s="14"/>
    </row>
    <row r="3" spans="1:48" ht="12.75">
      <c r="A3" s="17"/>
      <c r="B3" s="18" t="s">
        <v>0</v>
      </c>
      <c r="C3" s="18" t="s">
        <v>1</v>
      </c>
      <c r="D3" s="17" t="s">
        <v>2</v>
      </c>
      <c r="E3" s="17" t="s">
        <v>3</v>
      </c>
      <c r="F3" s="17"/>
      <c r="G3" s="17"/>
      <c r="H3" s="17"/>
      <c r="I3" s="17"/>
      <c r="J3" s="18" t="s">
        <v>4</v>
      </c>
      <c r="K3" s="18" t="s">
        <v>5</v>
      </c>
      <c r="L3" s="18" t="s">
        <v>6</v>
      </c>
      <c r="M3" s="18" t="s">
        <v>7</v>
      </c>
      <c r="N3" s="5"/>
      <c r="O3" s="17" t="s">
        <v>8</v>
      </c>
      <c r="P3" s="17" t="s">
        <v>9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116</v>
      </c>
      <c r="V3" s="17" t="s">
        <v>117</v>
      </c>
      <c r="W3" s="17" t="s">
        <v>120</v>
      </c>
      <c r="X3" s="17" t="s">
        <v>132</v>
      </c>
      <c r="Y3" s="17" t="s">
        <v>133</v>
      </c>
      <c r="Z3" s="17" t="s">
        <v>133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6">
      <c r="A4" s="17"/>
      <c r="B4" s="18"/>
      <c r="C4" s="18"/>
      <c r="D4" s="17"/>
      <c r="E4" s="6" t="s">
        <v>14</v>
      </c>
      <c r="F4" s="7" t="s">
        <v>15</v>
      </c>
      <c r="G4" s="7" t="s">
        <v>16</v>
      </c>
      <c r="H4" s="6" t="s">
        <v>17</v>
      </c>
      <c r="I4" s="6" t="s">
        <v>18</v>
      </c>
      <c r="J4" s="18"/>
      <c r="K4" s="18"/>
      <c r="L4" s="18"/>
      <c r="M4" s="18"/>
      <c r="N4" s="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>
      <c r="A5" s="9">
        <v>1</v>
      </c>
      <c r="B5" s="10" t="s">
        <v>52</v>
      </c>
      <c r="C5" s="10" t="s">
        <v>33</v>
      </c>
      <c r="D5" s="9">
        <f aca="true" t="shared" si="0" ref="D5:D36">E5+H5+I5</f>
        <v>672.5799999999999</v>
      </c>
      <c r="E5" s="9">
        <f aca="true" t="shared" si="1" ref="E5:E36">G5+F5</f>
        <v>26.8</v>
      </c>
      <c r="F5" s="9">
        <v>26.8</v>
      </c>
      <c r="G5" s="9"/>
      <c r="H5" s="9">
        <v>645.78</v>
      </c>
      <c r="I5" s="9"/>
      <c r="J5" s="9">
        <f aca="true" t="shared" si="2" ref="J5:J36">H5+I5</f>
        <v>645.78</v>
      </c>
      <c r="K5" s="9">
        <v>2905</v>
      </c>
      <c r="L5" s="9">
        <v>12</v>
      </c>
      <c r="M5" s="9">
        <v>34</v>
      </c>
      <c r="N5" s="11">
        <v>41730</v>
      </c>
      <c r="O5" s="9" t="s">
        <v>21</v>
      </c>
      <c r="P5" s="12" t="s">
        <v>22</v>
      </c>
      <c r="Q5" s="9" t="s">
        <v>21</v>
      </c>
      <c r="R5" s="9" t="s">
        <v>21</v>
      </c>
      <c r="S5" s="9" t="s">
        <v>23</v>
      </c>
      <c r="T5" s="12" t="s">
        <v>24</v>
      </c>
      <c r="U5" s="9" t="s">
        <v>116</v>
      </c>
      <c r="V5" s="9" t="s">
        <v>118</v>
      </c>
      <c r="W5" s="11">
        <v>41730</v>
      </c>
      <c r="X5" s="9" t="s">
        <v>123</v>
      </c>
      <c r="Y5" s="11"/>
      <c r="Z5" s="9" t="s">
        <v>123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" customHeight="1">
      <c r="A6" s="9">
        <f>A5+1</f>
        <v>2</v>
      </c>
      <c r="B6" s="10" t="s">
        <v>52</v>
      </c>
      <c r="C6" s="10">
        <v>6</v>
      </c>
      <c r="D6" s="9">
        <v>72.1</v>
      </c>
      <c r="E6" s="9">
        <v>0</v>
      </c>
      <c r="F6" s="9"/>
      <c r="G6" s="9"/>
      <c r="H6" s="9">
        <v>72.1</v>
      </c>
      <c r="I6" s="9">
        <v>0</v>
      </c>
      <c r="J6" s="9">
        <v>72.1</v>
      </c>
      <c r="K6" s="9"/>
      <c r="L6" s="9">
        <v>1</v>
      </c>
      <c r="M6" s="9"/>
      <c r="N6" s="11"/>
      <c r="O6" s="9"/>
      <c r="P6" s="12"/>
      <c r="Q6" s="9"/>
      <c r="R6" s="9"/>
      <c r="S6" s="9"/>
      <c r="T6" s="12"/>
      <c r="U6" s="9"/>
      <c r="V6" s="9" t="s">
        <v>118</v>
      </c>
      <c r="W6" s="11">
        <v>42767</v>
      </c>
      <c r="X6" s="9"/>
      <c r="Y6" s="11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" customFormat="1" ht="18" customHeight="1">
      <c r="A7" s="9">
        <f aca="true" t="shared" si="3" ref="A7:A70">A6+1</f>
        <v>3</v>
      </c>
      <c r="B7" s="10" t="s">
        <v>92</v>
      </c>
      <c r="C7" s="10" t="s">
        <v>26</v>
      </c>
      <c r="D7" s="9">
        <f>E7+H7+I7</f>
        <v>6442.9</v>
      </c>
      <c r="E7" s="9">
        <f t="shared" si="1"/>
        <v>533.8</v>
      </c>
      <c r="F7" s="9">
        <v>533.8</v>
      </c>
      <c r="G7" s="9"/>
      <c r="H7" s="9">
        <v>5590.4</v>
      </c>
      <c r="I7" s="9">
        <v>318.7</v>
      </c>
      <c r="J7" s="9">
        <f t="shared" si="2"/>
        <v>5909.099999999999</v>
      </c>
      <c r="K7" s="9">
        <v>26715</v>
      </c>
      <c r="L7" s="9">
        <v>85</v>
      </c>
      <c r="M7" s="9">
        <v>174</v>
      </c>
      <c r="N7" s="11">
        <v>41699</v>
      </c>
      <c r="O7" s="12" t="s">
        <v>31</v>
      </c>
      <c r="P7" s="12" t="s">
        <v>31</v>
      </c>
      <c r="Q7" s="9" t="s">
        <v>21</v>
      </c>
      <c r="R7" s="9" t="s">
        <v>21</v>
      </c>
      <c r="S7" s="9" t="s">
        <v>23</v>
      </c>
      <c r="T7" s="12" t="s">
        <v>24</v>
      </c>
      <c r="U7" s="9" t="s">
        <v>116</v>
      </c>
      <c r="V7" s="9" t="s">
        <v>119</v>
      </c>
      <c r="W7" s="11">
        <v>42217</v>
      </c>
      <c r="X7" s="9" t="s">
        <v>123</v>
      </c>
      <c r="Y7" s="11"/>
      <c r="Z7" s="9" t="s">
        <v>124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1" customFormat="1" ht="18" customHeight="1">
      <c r="A8" s="9">
        <f t="shared" si="3"/>
        <v>4</v>
      </c>
      <c r="B8" s="10" t="s">
        <v>103</v>
      </c>
      <c r="C8" s="10" t="s">
        <v>104</v>
      </c>
      <c r="D8" s="9">
        <f t="shared" si="0"/>
        <v>3911.2</v>
      </c>
      <c r="E8" s="9">
        <f t="shared" si="1"/>
        <v>593.5</v>
      </c>
      <c r="F8" s="9">
        <v>593.5</v>
      </c>
      <c r="G8" s="9"/>
      <c r="H8" s="9">
        <v>3317.7</v>
      </c>
      <c r="I8" s="9"/>
      <c r="J8" s="9">
        <f t="shared" si="2"/>
        <v>3317.7</v>
      </c>
      <c r="K8" s="9">
        <v>15736</v>
      </c>
      <c r="L8" s="9">
        <v>44</v>
      </c>
      <c r="M8" s="9">
        <v>79</v>
      </c>
      <c r="N8" s="11">
        <v>41699</v>
      </c>
      <c r="O8" s="12" t="s">
        <v>31</v>
      </c>
      <c r="P8" s="12" t="s">
        <v>31</v>
      </c>
      <c r="Q8" s="9" t="s">
        <v>21</v>
      </c>
      <c r="R8" s="9" t="s">
        <v>21</v>
      </c>
      <c r="S8" s="9" t="s">
        <v>23</v>
      </c>
      <c r="T8" s="12" t="s">
        <v>24</v>
      </c>
      <c r="U8" s="9" t="s">
        <v>116</v>
      </c>
      <c r="V8" s="9" t="s">
        <v>119</v>
      </c>
      <c r="W8" s="11">
        <v>42248</v>
      </c>
      <c r="X8" s="9" t="s">
        <v>123</v>
      </c>
      <c r="Y8" s="11"/>
      <c r="Z8" s="9" t="s">
        <v>128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1" customFormat="1" ht="18" customHeight="1">
      <c r="A9" s="9">
        <f t="shared" si="3"/>
        <v>5</v>
      </c>
      <c r="B9" s="10" t="s">
        <v>103</v>
      </c>
      <c r="C9" s="10" t="s">
        <v>105</v>
      </c>
      <c r="D9" s="9">
        <f t="shared" si="0"/>
        <v>4292.6</v>
      </c>
      <c r="E9" s="9">
        <f t="shared" si="1"/>
        <v>632.5</v>
      </c>
      <c r="F9" s="9">
        <v>632.5</v>
      </c>
      <c r="G9" s="9"/>
      <c r="H9" s="9">
        <v>3545.5</v>
      </c>
      <c r="I9" s="9">
        <v>114.6</v>
      </c>
      <c r="J9" s="9">
        <f t="shared" si="2"/>
        <v>3660.1</v>
      </c>
      <c r="K9" s="9">
        <v>16926</v>
      </c>
      <c r="L9" s="9">
        <v>48</v>
      </c>
      <c r="M9" s="9">
        <v>104</v>
      </c>
      <c r="N9" s="11">
        <v>41699</v>
      </c>
      <c r="O9" s="12" t="s">
        <v>31</v>
      </c>
      <c r="P9" s="12" t="s">
        <v>31</v>
      </c>
      <c r="Q9" s="9" t="s">
        <v>21</v>
      </c>
      <c r="R9" s="9" t="s">
        <v>21</v>
      </c>
      <c r="S9" s="9" t="s">
        <v>23</v>
      </c>
      <c r="T9" s="12" t="s">
        <v>24</v>
      </c>
      <c r="U9" s="9" t="s">
        <v>116</v>
      </c>
      <c r="V9" s="9" t="s">
        <v>119</v>
      </c>
      <c r="W9" s="11">
        <v>42278</v>
      </c>
      <c r="X9" s="9" t="s">
        <v>123</v>
      </c>
      <c r="Y9" s="11"/>
      <c r="Z9" s="9" t="s">
        <v>129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8" customHeight="1">
      <c r="A10" s="9">
        <f t="shared" si="3"/>
        <v>6</v>
      </c>
      <c r="B10" s="10" t="s">
        <v>55</v>
      </c>
      <c r="C10" s="10" t="s">
        <v>40</v>
      </c>
      <c r="D10" s="9">
        <f t="shared" si="0"/>
        <v>132.5</v>
      </c>
      <c r="E10" s="9">
        <f t="shared" si="1"/>
        <v>0</v>
      </c>
      <c r="F10" s="9"/>
      <c r="G10" s="9"/>
      <c r="H10" s="9">
        <v>132.5</v>
      </c>
      <c r="I10" s="9"/>
      <c r="J10" s="9">
        <f t="shared" si="2"/>
        <v>132.5</v>
      </c>
      <c r="K10" s="9">
        <v>400</v>
      </c>
      <c r="L10" s="9">
        <v>5</v>
      </c>
      <c r="M10" s="9">
        <v>11</v>
      </c>
      <c r="N10" s="11">
        <v>41730</v>
      </c>
      <c r="O10" s="12" t="s">
        <v>27</v>
      </c>
      <c r="P10" s="12" t="s">
        <v>22</v>
      </c>
      <c r="Q10" s="9" t="s">
        <v>21</v>
      </c>
      <c r="R10" s="9" t="s">
        <v>21</v>
      </c>
      <c r="S10" s="9" t="s">
        <v>23</v>
      </c>
      <c r="T10" s="12" t="s">
        <v>24</v>
      </c>
      <c r="U10" s="12" t="s">
        <v>116</v>
      </c>
      <c r="V10" s="9" t="s">
        <v>118</v>
      </c>
      <c r="W10" s="11">
        <v>41730</v>
      </c>
      <c r="X10" s="9" t="s">
        <v>123</v>
      </c>
      <c r="Y10" s="11"/>
      <c r="Z10" s="9" t="s">
        <v>123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8" customHeight="1">
      <c r="A11" s="9">
        <f t="shared" si="3"/>
        <v>7</v>
      </c>
      <c r="B11" s="10" t="s">
        <v>55</v>
      </c>
      <c r="C11" s="10" t="s">
        <v>30</v>
      </c>
      <c r="D11" s="9">
        <f t="shared" si="0"/>
        <v>583.5</v>
      </c>
      <c r="E11" s="9">
        <f t="shared" si="1"/>
        <v>73.6</v>
      </c>
      <c r="F11" s="9">
        <v>73.6</v>
      </c>
      <c r="G11" s="9"/>
      <c r="H11" s="9">
        <v>509.9</v>
      </c>
      <c r="I11" s="9"/>
      <c r="J11" s="9">
        <f t="shared" si="2"/>
        <v>509.9</v>
      </c>
      <c r="K11" s="9">
        <v>2633</v>
      </c>
      <c r="L11" s="9">
        <v>8</v>
      </c>
      <c r="M11" s="9">
        <v>18</v>
      </c>
      <c r="N11" s="11">
        <v>41852</v>
      </c>
      <c r="O11" s="9" t="s">
        <v>21</v>
      </c>
      <c r="P11" s="12" t="s">
        <v>22</v>
      </c>
      <c r="Q11" s="9" t="s">
        <v>21</v>
      </c>
      <c r="R11" s="9" t="s">
        <v>21</v>
      </c>
      <c r="S11" s="9" t="s">
        <v>23</v>
      </c>
      <c r="T11" s="12" t="s">
        <v>24</v>
      </c>
      <c r="U11" s="12" t="s">
        <v>116</v>
      </c>
      <c r="V11" s="9" t="s">
        <v>118</v>
      </c>
      <c r="W11" s="11">
        <v>41852</v>
      </c>
      <c r="X11" s="9" t="s">
        <v>123</v>
      </c>
      <c r="Y11" s="11"/>
      <c r="Z11" s="9" t="s">
        <v>123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8" customHeight="1">
      <c r="A12" s="9">
        <f t="shared" si="3"/>
        <v>8</v>
      </c>
      <c r="B12" s="10" t="s">
        <v>55</v>
      </c>
      <c r="C12" s="10" t="s">
        <v>32</v>
      </c>
      <c r="D12" s="9">
        <f t="shared" si="0"/>
        <v>503.9</v>
      </c>
      <c r="E12" s="9">
        <f t="shared" si="1"/>
        <v>0</v>
      </c>
      <c r="F12" s="9"/>
      <c r="G12" s="9"/>
      <c r="H12" s="9">
        <v>503.9</v>
      </c>
      <c r="I12" s="9"/>
      <c r="J12" s="9">
        <f t="shared" si="2"/>
        <v>503.9</v>
      </c>
      <c r="K12" s="9">
        <v>2536</v>
      </c>
      <c r="L12" s="9">
        <v>17</v>
      </c>
      <c r="M12" s="9">
        <v>34</v>
      </c>
      <c r="N12" s="11">
        <v>41730</v>
      </c>
      <c r="O12" s="9" t="s">
        <v>21</v>
      </c>
      <c r="P12" s="12" t="s">
        <v>56</v>
      </c>
      <c r="Q12" s="9" t="s">
        <v>21</v>
      </c>
      <c r="R12" s="9" t="s">
        <v>21</v>
      </c>
      <c r="S12" s="9" t="s">
        <v>23</v>
      </c>
      <c r="T12" s="12" t="s">
        <v>24</v>
      </c>
      <c r="U12" s="12" t="s">
        <v>116</v>
      </c>
      <c r="V12" s="9" t="s">
        <v>118</v>
      </c>
      <c r="W12" s="11">
        <v>41730</v>
      </c>
      <c r="X12" s="9" t="s">
        <v>123</v>
      </c>
      <c r="Y12" s="11"/>
      <c r="Z12" s="9" t="s">
        <v>123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8" customHeight="1">
      <c r="A13" s="9">
        <f t="shared" si="3"/>
        <v>9</v>
      </c>
      <c r="B13" s="10" t="s">
        <v>55</v>
      </c>
      <c r="C13" s="10" t="s">
        <v>36</v>
      </c>
      <c r="D13" s="9">
        <f t="shared" si="0"/>
        <v>246.2</v>
      </c>
      <c r="E13" s="9">
        <f t="shared" si="1"/>
        <v>0</v>
      </c>
      <c r="F13" s="9"/>
      <c r="G13" s="9"/>
      <c r="H13" s="9">
        <v>246.2</v>
      </c>
      <c r="I13" s="9"/>
      <c r="J13" s="9">
        <f t="shared" si="2"/>
        <v>246.2</v>
      </c>
      <c r="K13" s="9">
        <v>1337</v>
      </c>
      <c r="L13" s="9">
        <v>8</v>
      </c>
      <c r="M13" s="9">
        <v>17</v>
      </c>
      <c r="N13" s="11">
        <v>41730</v>
      </c>
      <c r="O13" s="9" t="s">
        <v>21</v>
      </c>
      <c r="P13" s="12" t="s">
        <v>56</v>
      </c>
      <c r="Q13" s="9" t="s">
        <v>21</v>
      </c>
      <c r="R13" s="9" t="s">
        <v>21</v>
      </c>
      <c r="S13" s="9" t="s">
        <v>23</v>
      </c>
      <c r="T13" s="12" t="s">
        <v>24</v>
      </c>
      <c r="U13" s="12" t="s">
        <v>116</v>
      </c>
      <c r="V13" s="9" t="s">
        <v>118</v>
      </c>
      <c r="W13" s="11">
        <v>41730</v>
      </c>
      <c r="X13" s="9" t="s">
        <v>123</v>
      </c>
      <c r="Y13" s="11"/>
      <c r="Z13" s="9" t="s">
        <v>123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8" customHeight="1">
      <c r="A14" s="9">
        <f t="shared" si="3"/>
        <v>10</v>
      </c>
      <c r="B14" s="10" t="s">
        <v>57</v>
      </c>
      <c r="C14" s="10" t="s">
        <v>40</v>
      </c>
      <c r="D14" s="9">
        <f t="shared" si="0"/>
        <v>688.8000000000001</v>
      </c>
      <c r="E14" s="9">
        <f t="shared" si="1"/>
        <v>58.7</v>
      </c>
      <c r="F14" s="9">
        <v>58.7</v>
      </c>
      <c r="G14" s="9"/>
      <c r="H14" s="9">
        <v>630.1</v>
      </c>
      <c r="I14" s="9"/>
      <c r="J14" s="9">
        <f t="shared" si="2"/>
        <v>630.1</v>
      </c>
      <c r="K14" s="9">
        <v>2737</v>
      </c>
      <c r="L14" s="9">
        <v>12</v>
      </c>
      <c r="M14" s="9">
        <v>30</v>
      </c>
      <c r="N14" s="11">
        <v>41730</v>
      </c>
      <c r="O14" s="9" t="s">
        <v>21</v>
      </c>
      <c r="P14" s="12" t="s">
        <v>22</v>
      </c>
      <c r="Q14" s="9" t="s">
        <v>21</v>
      </c>
      <c r="R14" s="9" t="s">
        <v>21</v>
      </c>
      <c r="S14" s="9" t="s">
        <v>23</v>
      </c>
      <c r="T14" s="12" t="s">
        <v>24</v>
      </c>
      <c r="U14" s="12" t="s">
        <v>116</v>
      </c>
      <c r="V14" s="9" t="s">
        <v>118</v>
      </c>
      <c r="W14" s="11">
        <v>41730</v>
      </c>
      <c r="X14" s="9" t="s">
        <v>123</v>
      </c>
      <c r="Y14" s="11"/>
      <c r="Z14" s="9" t="s">
        <v>123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8" customHeight="1">
      <c r="A15" s="9">
        <f t="shared" si="3"/>
        <v>11</v>
      </c>
      <c r="B15" s="10" t="s">
        <v>57</v>
      </c>
      <c r="C15" s="10" t="s">
        <v>35</v>
      </c>
      <c r="D15" s="9">
        <f t="shared" si="0"/>
        <v>686.3</v>
      </c>
      <c r="E15" s="9">
        <f t="shared" si="1"/>
        <v>54.8</v>
      </c>
      <c r="F15" s="9">
        <v>54.8</v>
      </c>
      <c r="G15" s="9"/>
      <c r="H15" s="9">
        <v>631.5</v>
      </c>
      <c r="I15" s="9"/>
      <c r="J15" s="9">
        <f t="shared" si="2"/>
        <v>631.5</v>
      </c>
      <c r="K15" s="9">
        <v>2829</v>
      </c>
      <c r="L15" s="9">
        <v>12</v>
      </c>
      <c r="M15" s="9">
        <v>23</v>
      </c>
      <c r="N15" s="11">
        <v>41730</v>
      </c>
      <c r="O15" s="9" t="s">
        <v>21</v>
      </c>
      <c r="P15" s="12" t="s">
        <v>22</v>
      </c>
      <c r="Q15" s="9" t="s">
        <v>21</v>
      </c>
      <c r="R15" s="9" t="s">
        <v>21</v>
      </c>
      <c r="S15" s="9" t="s">
        <v>23</v>
      </c>
      <c r="T15" s="12" t="s">
        <v>24</v>
      </c>
      <c r="U15" s="12" t="s">
        <v>116</v>
      </c>
      <c r="V15" s="9" t="s">
        <v>118</v>
      </c>
      <c r="W15" s="11">
        <v>41730</v>
      </c>
      <c r="X15" s="9" t="s">
        <v>123</v>
      </c>
      <c r="Y15" s="11"/>
      <c r="Z15" s="9" t="s">
        <v>123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8" customHeight="1">
      <c r="A16" s="9">
        <f t="shared" si="3"/>
        <v>12</v>
      </c>
      <c r="B16" s="10" t="s">
        <v>57</v>
      </c>
      <c r="C16" s="10" t="s">
        <v>33</v>
      </c>
      <c r="D16" s="9">
        <f t="shared" si="0"/>
        <v>693.6999999999999</v>
      </c>
      <c r="E16" s="9">
        <f t="shared" si="1"/>
        <v>56.8</v>
      </c>
      <c r="F16" s="9">
        <v>56.8</v>
      </c>
      <c r="G16" s="9"/>
      <c r="H16" s="9">
        <v>636.9</v>
      </c>
      <c r="I16" s="9"/>
      <c r="J16" s="9">
        <f t="shared" si="2"/>
        <v>636.9</v>
      </c>
      <c r="K16" s="9">
        <v>2822</v>
      </c>
      <c r="L16" s="9">
        <v>12</v>
      </c>
      <c r="M16" s="9">
        <v>27</v>
      </c>
      <c r="N16" s="11">
        <v>41671</v>
      </c>
      <c r="O16" s="9" t="s">
        <v>21</v>
      </c>
      <c r="P16" s="12" t="s">
        <v>22</v>
      </c>
      <c r="Q16" s="9" t="s">
        <v>21</v>
      </c>
      <c r="R16" s="9" t="s">
        <v>21</v>
      </c>
      <c r="S16" s="9" t="s">
        <v>23</v>
      </c>
      <c r="T16" s="12" t="s">
        <v>24</v>
      </c>
      <c r="U16" s="12" t="s">
        <v>116</v>
      </c>
      <c r="V16" s="9" t="s">
        <v>118</v>
      </c>
      <c r="W16" s="11">
        <v>41671</v>
      </c>
      <c r="X16" s="9" t="s">
        <v>123</v>
      </c>
      <c r="Y16" s="11"/>
      <c r="Z16" s="9" t="s">
        <v>123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1" customFormat="1" ht="18" customHeight="1">
      <c r="A17" s="9">
        <f t="shared" si="3"/>
        <v>13</v>
      </c>
      <c r="B17" s="10" t="s">
        <v>58</v>
      </c>
      <c r="C17" s="10" t="s">
        <v>35</v>
      </c>
      <c r="D17" s="9">
        <f t="shared" si="0"/>
        <v>4767.22</v>
      </c>
      <c r="E17" s="9">
        <f t="shared" si="1"/>
        <v>411</v>
      </c>
      <c r="F17" s="9">
        <v>411</v>
      </c>
      <c r="G17" s="9"/>
      <c r="H17" s="9">
        <v>4356.22</v>
      </c>
      <c r="I17" s="9"/>
      <c r="J17" s="9">
        <f t="shared" si="2"/>
        <v>4356.22</v>
      </c>
      <c r="K17" s="9">
        <v>15421</v>
      </c>
      <c r="L17" s="9">
        <v>90</v>
      </c>
      <c r="M17" s="9">
        <v>197</v>
      </c>
      <c r="N17" s="11">
        <v>41730</v>
      </c>
      <c r="O17" s="12" t="s">
        <v>31</v>
      </c>
      <c r="P17" s="12" t="s">
        <v>31</v>
      </c>
      <c r="Q17" s="9" t="s">
        <v>21</v>
      </c>
      <c r="R17" s="9" t="s">
        <v>21</v>
      </c>
      <c r="S17" s="9" t="s">
        <v>23</v>
      </c>
      <c r="T17" s="12" t="s">
        <v>24</v>
      </c>
      <c r="U17" s="12" t="s">
        <v>116</v>
      </c>
      <c r="V17" s="9" t="s">
        <v>119</v>
      </c>
      <c r="W17" s="11">
        <v>42248</v>
      </c>
      <c r="X17" s="9" t="s">
        <v>123</v>
      </c>
      <c r="Y17" s="11"/>
      <c r="Z17" s="9" t="s">
        <v>128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8" customHeight="1">
      <c r="A18" s="9">
        <f t="shared" si="3"/>
        <v>14</v>
      </c>
      <c r="B18" s="10" t="s">
        <v>34</v>
      </c>
      <c r="C18" s="10" t="s">
        <v>43</v>
      </c>
      <c r="D18" s="9">
        <f t="shared" si="0"/>
        <v>1447.2</v>
      </c>
      <c r="E18" s="9">
        <f t="shared" si="1"/>
        <v>97.2</v>
      </c>
      <c r="F18" s="9">
        <v>97.2</v>
      </c>
      <c r="G18" s="9"/>
      <c r="H18" s="9">
        <v>1093.8</v>
      </c>
      <c r="I18" s="9">
        <v>256.2</v>
      </c>
      <c r="J18" s="9">
        <f t="shared" si="2"/>
        <v>1350</v>
      </c>
      <c r="K18" s="9">
        <v>4975</v>
      </c>
      <c r="L18" s="9">
        <v>28</v>
      </c>
      <c r="M18" s="9">
        <v>42</v>
      </c>
      <c r="N18" s="11">
        <v>41730</v>
      </c>
      <c r="O18" s="12" t="s">
        <v>31</v>
      </c>
      <c r="P18" s="12" t="s">
        <v>22</v>
      </c>
      <c r="Q18" s="9" t="s">
        <v>21</v>
      </c>
      <c r="R18" s="9" t="s">
        <v>21</v>
      </c>
      <c r="S18" s="9" t="s">
        <v>23</v>
      </c>
      <c r="T18" s="12" t="s">
        <v>24</v>
      </c>
      <c r="U18" s="9" t="s">
        <v>116</v>
      </c>
      <c r="V18" s="9" t="s">
        <v>118</v>
      </c>
      <c r="W18" s="11">
        <v>41730</v>
      </c>
      <c r="X18" s="9" t="s">
        <v>123</v>
      </c>
      <c r="Y18" s="11"/>
      <c r="Z18" s="9" t="s">
        <v>123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18" customHeight="1">
      <c r="A19" s="9">
        <f t="shared" si="3"/>
        <v>15</v>
      </c>
      <c r="B19" s="10" t="s">
        <v>34</v>
      </c>
      <c r="C19" s="10" t="s">
        <v>59</v>
      </c>
      <c r="D19" s="9">
        <f t="shared" si="0"/>
        <v>2157.6</v>
      </c>
      <c r="E19" s="9">
        <f t="shared" si="1"/>
        <v>150</v>
      </c>
      <c r="F19" s="9">
        <v>150</v>
      </c>
      <c r="G19" s="9"/>
      <c r="H19" s="9">
        <v>1644.3</v>
      </c>
      <c r="I19" s="9">
        <v>363.3</v>
      </c>
      <c r="J19" s="9">
        <f t="shared" si="2"/>
        <v>2007.6</v>
      </c>
      <c r="K19" s="9">
        <v>7638</v>
      </c>
      <c r="L19" s="9">
        <v>39</v>
      </c>
      <c r="M19" s="9">
        <v>73</v>
      </c>
      <c r="N19" s="11">
        <v>41730</v>
      </c>
      <c r="O19" s="12" t="s">
        <v>31</v>
      </c>
      <c r="P19" s="12" t="s">
        <v>22</v>
      </c>
      <c r="Q19" s="9" t="s">
        <v>21</v>
      </c>
      <c r="R19" s="9" t="s">
        <v>21</v>
      </c>
      <c r="S19" s="9" t="s">
        <v>23</v>
      </c>
      <c r="T19" s="12" t="s">
        <v>24</v>
      </c>
      <c r="U19" s="9" t="s">
        <v>116</v>
      </c>
      <c r="V19" s="9" t="s">
        <v>119</v>
      </c>
      <c r="W19" s="11">
        <v>42309</v>
      </c>
      <c r="X19" s="9" t="s">
        <v>123</v>
      </c>
      <c r="Y19" s="11"/>
      <c r="Z19" s="9" t="s">
        <v>130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8" customHeight="1">
      <c r="A20" s="9">
        <f t="shared" si="3"/>
        <v>16</v>
      </c>
      <c r="B20" s="10" t="s">
        <v>34</v>
      </c>
      <c r="C20" s="10" t="s">
        <v>46</v>
      </c>
      <c r="D20" s="9">
        <f t="shared" si="0"/>
        <v>3412.5</v>
      </c>
      <c r="E20" s="9">
        <f t="shared" si="1"/>
        <v>240</v>
      </c>
      <c r="F20" s="9">
        <v>240</v>
      </c>
      <c r="G20" s="9"/>
      <c r="H20" s="9">
        <v>2726.4</v>
      </c>
      <c r="I20" s="9">
        <v>446.1</v>
      </c>
      <c r="J20" s="9">
        <f t="shared" si="2"/>
        <v>3172.5</v>
      </c>
      <c r="K20" s="9">
        <v>12371</v>
      </c>
      <c r="L20" s="9">
        <v>68</v>
      </c>
      <c r="M20" s="9">
        <v>114</v>
      </c>
      <c r="N20" s="11">
        <v>41730</v>
      </c>
      <c r="O20" s="12" t="s">
        <v>31</v>
      </c>
      <c r="P20" s="12" t="s">
        <v>22</v>
      </c>
      <c r="Q20" s="9" t="s">
        <v>21</v>
      </c>
      <c r="R20" s="9" t="s">
        <v>21</v>
      </c>
      <c r="S20" s="9" t="s">
        <v>23</v>
      </c>
      <c r="T20" s="12" t="s">
        <v>24</v>
      </c>
      <c r="U20" s="9" t="s">
        <v>116</v>
      </c>
      <c r="V20" s="9" t="s">
        <v>119</v>
      </c>
      <c r="W20" s="11">
        <v>42309</v>
      </c>
      <c r="X20" s="9" t="s">
        <v>123</v>
      </c>
      <c r="Y20" s="11"/>
      <c r="Z20" s="9" t="s">
        <v>130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8" customHeight="1">
      <c r="A21" s="9">
        <f t="shared" si="3"/>
        <v>17</v>
      </c>
      <c r="B21" s="10" t="s">
        <v>34</v>
      </c>
      <c r="C21" s="10" t="s">
        <v>60</v>
      </c>
      <c r="D21" s="9">
        <f t="shared" si="0"/>
        <v>3885.42</v>
      </c>
      <c r="E21" s="9">
        <f t="shared" si="1"/>
        <v>212</v>
      </c>
      <c r="F21" s="9">
        <v>212</v>
      </c>
      <c r="G21" s="9"/>
      <c r="H21" s="9">
        <v>2519.82</v>
      </c>
      <c r="I21" s="9">
        <v>1153.6</v>
      </c>
      <c r="J21" s="9">
        <f t="shared" si="2"/>
        <v>3673.42</v>
      </c>
      <c r="K21" s="9">
        <v>13028</v>
      </c>
      <c r="L21" s="9">
        <v>64</v>
      </c>
      <c r="M21" s="9">
        <v>127</v>
      </c>
      <c r="N21" s="11">
        <v>41852</v>
      </c>
      <c r="O21" s="12" t="s">
        <v>31</v>
      </c>
      <c r="P21" s="12" t="s">
        <v>22</v>
      </c>
      <c r="Q21" s="9" t="s">
        <v>21</v>
      </c>
      <c r="R21" s="9" t="s">
        <v>21</v>
      </c>
      <c r="S21" s="9" t="s">
        <v>23</v>
      </c>
      <c r="T21" s="12" t="s">
        <v>24</v>
      </c>
      <c r="U21" s="9" t="s">
        <v>116</v>
      </c>
      <c r="V21" s="9" t="s">
        <v>119</v>
      </c>
      <c r="W21" s="11">
        <v>42461</v>
      </c>
      <c r="X21" s="9" t="s">
        <v>123</v>
      </c>
      <c r="Y21" s="11"/>
      <c r="Z21" s="9" t="s">
        <v>123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8" customHeight="1">
      <c r="A22" s="9">
        <f t="shared" si="3"/>
        <v>18</v>
      </c>
      <c r="B22" s="10" t="s">
        <v>34</v>
      </c>
      <c r="C22" s="10" t="s">
        <v>47</v>
      </c>
      <c r="D22" s="9">
        <f t="shared" si="0"/>
        <v>3425.2000000000003</v>
      </c>
      <c r="E22" s="9">
        <f t="shared" si="1"/>
        <v>246</v>
      </c>
      <c r="F22" s="9">
        <v>246</v>
      </c>
      <c r="G22" s="9"/>
      <c r="H22" s="9">
        <v>2840.9</v>
      </c>
      <c r="I22" s="9">
        <v>338.3</v>
      </c>
      <c r="J22" s="9">
        <f t="shared" si="2"/>
        <v>3179.2000000000003</v>
      </c>
      <c r="K22" s="9">
        <v>12456</v>
      </c>
      <c r="L22" s="9">
        <v>73</v>
      </c>
      <c r="M22" s="9">
        <v>97</v>
      </c>
      <c r="N22" s="11">
        <v>41730</v>
      </c>
      <c r="O22" s="12" t="s">
        <v>31</v>
      </c>
      <c r="P22" s="12" t="s">
        <v>22</v>
      </c>
      <c r="Q22" s="9" t="s">
        <v>21</v>
      </c>
      <c r="R22" s="9" t="s">
        <v>21</v>
      </c>
      <c r="S22" s="9" t="s">
        <v>23</v>
      </c>
      <c r="T22" s="12" t="s">
        <v>24</v>
      </c>
      <c r="U22" s="9" t="s">
        <v>116</v>
      </c>
      <c r="V22" s="9" t="s">
        <v>119</v>
      </c>
      <c r="W22" s="11">
        <v>42339</v>
      </c>
      <c r="X22" s="9" t="s">
        <v>123</v>
      </c>
      <c r="Y22" s="11"/>
      <c r="Z22" s="9" t="s">
        <v>131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8" customHeight="1">
      <c r="A23" s="9">
        <f t="shared" si="3"/>
        <v>19</v>
      </c>
      <c r="B23" s="10" t="s">
        <v>34</v>
      </c>
      <c r="C23" s="10" t="s">
        <v>48</v>
      </c>
      <c r="D23" s="9">
        <f t="shared" si="0"/>
        <v>3860.7</v>
      </c>
      <c r="E23" s="9">
        <f t="shared" si="1"/>
        <v>246</v>
      </c>
      <c r="F23" s="9">
        <v>246</v>
      </c>
      <c r="G23" s="9"/>
      <c r="H23" s="9">
        <v>2530</v>
      </c>
      <c r="I23" s="9">
        <v>1084.7</v>
      </c>
      <c r="J23" s="9">
        <f t="shared" si="2"/>
        <v>3614.7</v>
      </c>
      <c r="K23" s="9">
        <v>13720</v>
      </c>
      <c r="L23" s="9">
        <v>64</v>
      </c>
      <c r="M23" s="9">
        <v>314</v>
      </c>
      <c r="N23" s="11">
        <v>41760</v>
      </c>
      <c r="O23" s="12" t="s">
        <v>31</v>
      </c>
      <c r="P23" s="12" t="s">
        <v>22</v>
      </c>
      <c r="Q23" s="9" t="s">
        <v>21</v>
      </c>
      <c r="R23" s="9" t="s">
        <v>21</v>
      </c>
      <c r="S23" s="9" t="s">
        <v>23</v>
      </c>
      <c r="T23" s="12" t="s">
        <v>24</v>
      </c>
      <c r="U23" s="9" t="s">
        <v>116</v>
      </c>
      <c r="V23" s="9" t="s">
        <v>119</v>
      </c>
      <c r="W23" s="11">
        <v>42309</v>
      </c>
      <c r="X23" s="9" t="s">
        <v>123</v>
      </c>
      <c r="Y23" s="11"/>
      <c r="Z23" s="9" t="s">
        <v>130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8" customHeight="1">
      <c r="A24" s="9">
        <f t="shared" si="3"/>
        <v>20</v>
      </c>
      <c r="B24" s="10" t="s">
        <v>34</v>
      </c>
      <c r="C24" s="10" t="s">
        <v>54</v>
      </c>
      <c r="D24" s="9">
        <f t="shared" si="0"/>
        <v>2694</v>
      </c>
      <c r="E24" s="9">
        <f t="shared" si="1"/>
        <v>186</v>
      </c>
      <c r="F24" s="9">
        <v>186</v>
      </c>
      <c r="G24" s="9"/>
      <c r="H24" s="9">
        <v>2508</v>
      </c>
      <c r="I24" s="9"/>
      <c r="J24" s="9">
        <f t="shared" si="2"/>
        <v>2508</v>
      </c>
      <c r="K24" s="9">
        <v>9949</v>
      </c>
      <c r="L24" s="9">
        <v>60</v>
      </c>
      <c r="M24" s="9">
        <v>128</v>
      </c>
      <c r="N24" s="11">
        <v>41760</v>
      </c>
      <c r="O24" s="12" t="s">
        <v>31</v>
      </c>
      <c r="P24" s="12" t="s">
        <v>22</v>
      </c>
      <c r="Q24" s="9" t="s">
        <v>21</v>
      </c>
      <c r="R24" s="9" t="s">
        <v>21</v>
      </c>
      <c r="S24" s="9" t="s">
        <v>23</v>
      </c>
      <c r="T24" s="12" t="s">
        <v>24</v>
      </c>
      <c r="U24" s="9" t="s">
        <v>116</v>
      </c>
      <c r="V24" s="9" t="s">
        <v>119</v>
      </c>
      <c r="W24" s="11">
        <v>42309</v>
      </c>
      <c r="X24" s="9" t="s">
        <v>123</v>
      </c>
      <c r="Y24" s="11"/>
      <c r="Z24" s="9" t="s">
        <v>130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8" customHeight="1">
      <c r="A25" s="9">
        <f t="shared" si="3"/>
        <v>21</v>
      </c>
      <c r="B25" s="10" t="s">
        <v>34</v>
      </c>
      <c r="C25" s="10" t="s">
        <v>61</v>
      </c>
      <c r="D25" s="9">
        <f t="shared" si="0"/>
        <v>2145</v>
      </c>
      <c r="E25" s="9">
        <f t="shared" si="1"/>
        <v>146</v>
      </c>
      <c r="F25" s="9">
        <v>146</v>
      </c>
      <c r="G25" s="9"/>
      <c r="H25" s="9">
        <v>1999</v>
      </c>
      <c r="I25" s="9"/>
      <c r="J25" s="9">
        <f t="shared" si="2"/>
        <v>1999</v>
      </c>
      <c r="K25" s="9">
        <v>7795</v>
      </c>
      <c r="L25" s="9">
        <v>48</v>
      </c>
      <c r="M25" s="9">
        <v>99</v>
      </c>
      <c r="N25" s="11">
        <v>41671</v>
      </c>
      <c r="O25" s="12" t="s">
        <v>31</v>
      </c>
      <c r="P25" s="12" t="s">
        <v>22</v>
      </c>
      <c r="Q25" s="9" t="s">
        <v>21</v>
      </c>
      <c r="R25" s="9" t="s">
        <v>21</v>
      </c>
      <c r="S25" s="9" t="s">
        <v>23</v>
      </c>
      <c r="T25" s="12" t="s">
        <v>24</v>
      </c>
      <c r="U25" s="9" t="s">
        <v>116</v>
      </c>
      <c r="V25" s="9" t="s">
        <v>119</v>
      </c>
      <c r="W25" s="11">
        <v>42248</v>
      </c>
      <c r="X25" s="9" t="s">
        <v>123</v>
      </c>
      <c r="Y25" s="11"/>
      <c r="Z25" s="9" t="s">
        <v>128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8" customHeight="1">
      <c r="A26" s="9">
        <f t="shared" si="3"/>
        <v>22</v>
      </c>
      <c r="B26" s="10" t="s">
        <v>34</v>
      </c>
      <c r="C26" s="10" t="s">
        <v>62</v>
      </c>
      <c r="D26" s="9">
        <f t="shared" si="0"/>
        <v>2145.7</v>
      </c>
      <c r="E26" s="9">
        <f t="shared" si="1"/>
        <v>148</v>
      </c>
      <c r="F26" s="9">
        <v>148</v>
      </c>
      <c r="G26" s="9"/>
      <c r="H26" s="9">
        <v>1997.7</v>
      </c>
      <c r="I26" s="9"/>
      <c r="J26" s="9">
        <f t="shared" si="2"/>
        <v>1997.7</v>
      </c>
      <c r="K26" s="9">
        <v>7705</v>
      </c>
      <c r="L26" s="9">
        <v>48</v>
      </c>
      <c r="M26" s="9">
        <v>68</v>
      </c>
      <c r="N26" s="11">
        <v>41671</v>
      </c>
      <c r="O26" s="12" t="s">
        <v>31</v>
      </c>
      <c r="P26" s="12" t="s">
        <v>22</v>
      </c>
      <c r="Q26" s="9" t="s">
        <v>21</v>
      </c>
      <c r="R26" s="9" t="s">
        <v>21</v>
      </c>
      <c r="S26" s="9" t="s">
        <v>23</v>
      </c>
      <c r="T26" s="12" t="s">
        <v>24</v>
      </c>
      <c r="U26" s="9" t="s">
        <v>116</v>
      </c>
      <c r="V26" s="9" t="s">
        <v>119</v>
      </c>
      <c r="W26" s="11">
        <v>42248</v>
      </c>
      <c r="X26" s="9" t="s">
        <v>123</v>
      </c>
      <c r="Y26" s="11"/>
      <c r="Z26" s="9" t="s">
        <v>128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8" customHeight="1">
      <c r="A27" s="9">
        <f t="shared" si="3"/>
        <v>23</v>
      </c>
      <c r="B27" s="10" t="s">
        <v>34</v>
      </c>
      <c r="C27" s="10" t="s">
        <v>63</v>
      </c>
      <c r="D27" s="9">
        <f t="shared" si="0"/>
        <v>2139.4</v>
      </c>
      <c r="E27" s="9">
        <f t="shared" si="1"/>
        <v>147.6</v>
      </c>
      <c r="F27" s="9">
        <v>147.6</v>
      </c>
      <c r="G27" s="9"/>
      <c r="H27" s="9">
        <v>1991.8</v>
      </c>
      <c r="I27" s="9"/>
      <c r="J27" s="9">
        <f t="shared" si="2"/>
        <v>1991.8</v>
      </c>
      <c r="K27" s="9">
        <v>7674</v>
      </c>
      <c r="L27" s="9">
        <v>48</v>
      </c>
      <c r="M27" s="9">
        <v>80</v>
      </c>
      <c r="N27" s="11">
        <v>41671</v>
      </c>
      <c r="O27" s="12" t="s">
        <v>31</v>
      </c>
      <c r="P27" s="12" t="s">
        <v>31</v>
      </c>
      <c r="Q27" s="9" t="s">
        <v>21</v>
      </c>
      <c r="R27" s="9" t="s">
        <v>21</v>
      </c>
      <c r="S27" s="9" t="s">
        <v>23</v>
      </c>
      <c r="T27" s="12" t="s">
        <v>24</v>
      </c>
      <c r="U27" s="9" t="s">
        <v>116</v>
      </c>
      <c r="V27" s="9" t="s">
        <v>119</v>
      </c>
      <c r="W27" s="11">
        <v>42248</v>
      </c>
      <c r="X27" s="9" t="s">
        <v>123</v>
      </c>
      <c r="Y27" s="11"/>
      <c r="Z27" s="9" t="s">
        <v>128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8" customHeight="1">
      <c r="A28" s="9">
        <f t="shared" si="3"/>
        <v>24</v>
      </c>
      <c r="B28" s="10" t="s">
        <v>34</v>
      </c>
      <c r="C28" s="10" t="s">
        <v>44</v>
      </c>
      <c r="D28" s="9">
        <f t="shared" si="0"/>
        <v>3471.2</v>
      </c>
      <c r="E28" s="9">
        <f t="shared" si="1"/>
        <v>246</v>
      </c>
      <c r="F28" s="9">
        <v>246</v>
      </c>
      <c r="G28" s="9"/>
      <c r="H28" s="9">
        <v>2522.4</v>
      </c>
      <c r="I28" s="9">
        <v>702.8</v>
      </c>
      <c r="J28" s="9">
        <f t="shared" si="2"/>
        <v>3225.2</v>
      </c>
      <c r="K28" s="9">
        <v>12337</v>
      </c>
      <c r="L28" s="9">
        <v>64</v>
      </c>
      <c r="M28" s="9">
        <v>96</v>
      </c>
      <c r="N28" s="11">
        <v>41671</v>
      </c>
      <c r="O28" s="12" t="s">
        <v>31</v>
      </c>
      <c r="P28" s="12" t="s">
        <v>22</v>
      </c>
      <c r="Q28" s="9" t="s">
        <v>21</v>
      </c>
      <c r="R28" s="9" t="s">
        <v>21</v>
      </c>
      <c r="S28" s="9" t="s">
        <v>23</v>
      </c>
      <c r="T28" s="12" t="s">
        <v>24</v>
      </c>
      <c r="U28" s="9" t="s">
        <v>116</v>
      </c>
      <c r="V28" s="9" t="s">
        <v>119</v>
      </c>
      <c r="W28" s="11">
        <v>42309</v>
      </c>
      <c r="X28" s="9" t="s">
        <v>123</v>
      </c>
      <c r="Y28" s="11"/>
      <c r="Z28" s="9" t="s">
        <v>130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8" customHeight="1">
      <c r="A29" s="9">
        <f t="shared" si="3"/>
        <v>25</v>
      </c>
      <c r="B29" s="10" t="s">
        <v>34</v>
      </c>
      <c r="C29" s="10" t="s">
        <v>64</v>
      </c>
      <c r="D29" s="9">
        <f t="shared" si="0"/>
        <v>2164.2</v>
      </c>
      <c r="E29" s="9">
        <f t="shared" si="1"/>
        <v>146.4</v>
      </c>
      <c r="F29" s="9">
        <v>146.4</v>
      </c>
      <c r="G29" s="9"/>
      <c r="H29" s="9">
        <v>2017.8</v>
      </c>
      <c r="I29" s="9"/>
      <c r="J29" s="9">
        <f t="shared" si="2"/>
        <v>2017.8</v>
      </c>
      <c r="K29" s="9">
        <v>7831</v>
      </c>
      <c r="L29" s="9">
        <v>48</v>
      </c>
      <c r="M29" s="9">
        <v>97</v>
      </c>
      <c r="N29" s="11">
        <v>41671</v>
      </c>
      <c r="O29" s="12" t="s">
        <v>31</v>
      </c>
      <c r="P29" s="12" t="s">
        <v>56</v>
      </c>
      <c r="Q29" s="9" t="s">
        <v>21</v>
      </c>
      <c r="R29" s="9" t="s">
        <v>21</v>
      </c>
      <c r="S29" s="9" t="s">
        <v>23</v>
      </c>
      <c r="T29" s="12" t="s">
        <v>24</v>
      </c>
      <c r="U29" s="9" t="s">
        <v>116</v>
      </c>
      <c r="V29" s="9" t="s">
        <v>119</v>
      </c>
      <c r="W29" s="11">
        <v>42278</v>
      </c>
      <c r="X29" s="9" t="s">
        <v>123</v>
      </c>
      <c r="Y29" s="11"/>
      <c r="Z29" s="9" t="s">
        <v>129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8" customHeight="1">
      <c r="A30" s="9">
        <f t="shared" si="3"/>
        <v>26</v>
      </c>
      <c r="B30" s="10" t="s">
        <v>34</v>
      </c>
      <c r="C30" s="10" t="s">
        <v>49</v>
      </c>
      <c r="D30" s="9">
        <f t="shared" si="0"/>
        <v>2173.3</v>
      </c>
      <c r="E30" s="9">
        <f t="shared" si="1"/>
        <v>183</v>
      </c>
      <c r="F30" s="9">
        <v>183</v>
      </c>
      <c r="G30" s="9"/>
      <c r="H30" s="9">
        <v>1990.3</v>
      </c>
      <c r="I30" s="9"/>
      <c r="J30" s="9">
        <f t="shared" si="2"/>
        <v>1990.3</v>
      </c>
      <c r="K30" s="9">
        <v>7877</v>
      </c>
      <c r="L30" s="9">
        <v>48</v>
      </c>
      <c r="M30" s="9">
        <v>89</v>
      </c>
      <c r="N30" s="11">
        <v>41671</v>
      </c>
      <c r="O30" s="12" t="s">
        <v>31</v>
      </c>
      <c r="P30" s="12" t="s">
        <v>22</v>
      </c>
      <c r="Q30" s="9" t="s">
        <v>21</v>
      </c>
      <c r="R30" s="9" t="s">
        <v>21</v>
      </c>
      <c r="S30" s="9" t="s">
        <v>23</v>
      </c>
      <c r="T30" s="12" t="s">
        <v>24</v>
      </c>
      <c r="U30" s="9" t="s">
        <v>116</v>
      </c>
      <c r="V30" s="9" t="s">
        <v>119</v>
      </c>
      <c r="W30" s="11">
        <v>42248</v>
      </c>
      <c r="X30" s="9" t="s">
        <v>123</v>
      </c>
      <c r="Y30" s="11"/>
      <c r="Z30" s="9" t="s">
        <v>128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8" customHeight="1">
      <c r="A31" s="9">
        <f t="shared" si="3"/>
        <v>27</v>
      </c>
      <c r="B31" s="10" t="s">
        <v>34</v>
      </c>
      <c r="C31" s="10" t="s">
        <v>65</v>
      </c>
      <c r="D31" s="9">
        <f t="shared" si="0"/>
        <v>3382.1</v>
      </c>
      <c r="E31" s="9">
        <f t="shared" si="1"/>
        <v>240</v>
      </c>
      <c r="F31" s="9">
        <v>240</v>
      </c>
      <c r="G31" s="9"/>
      <c r="H31" s="9">
        <v>3047.6</v>
      </c>
      <c r="I31" s="9">
        <v>94.5</v>
      </c>
      <c r="J31" s="9">
        <f t="shared" si="2"/>
        <v>3142.1</v>
      </c>
      <c r="K31" s="9">
        <v>12445</v>
      </c>
      <c r="L31" s="9">
        <v>77</v>
      </c>
      <c r="M31" s="9">
        <v>115</v>
      </c>
      <c r="N31" s="11">
        <v>41671</v>
      </c>
      <c r="O31" s="12" t="s">
        <v>31</v>
      </c>
      <c r="P31" s="12" t="s">
        <v>22</v>
      </c>
      <c r="Q31" s="9" t="s">
        <v>21</v>
      </c>
      <c r="R31" s="9" t="s">
        <v>21</v>
      </c>
      <c r="S31" s="9" t="s">
        <v>23</v>
      </c>
      <c r="T31" s="12" t="s">
        <v>24</v>
      </c>
      <c r="U31" s="9" t="s">
        <v>116</v>
      </c>
      <c r="V31" s="9" t="s">
        <v>119</v>
      </c>
      <c r="W31" s="11">
        <v>42278</v>
      </c>
      <c r="X31" s="9" t="s">
        <v>123</v>
      </c>
      <c r="Y31" s="11"/>
      <c r="Z31" s="9" t="s">
        <v>129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8" customHeight="1">
      <c r="A32" s="9">
        <f t="shared" si="3"/>
        <v>28</v>
      </c>
      <c r="B32" s="10" t="s">
        <v>34</v>
      </c>
      <c r="C32" s="10" t="s">
        <v>66</v>
      </c>
      <c r="D32" s="9">
        <f t="shared" si="0"/>
        <v>3362.01</v>
      </c>
      <c r="E32" s="9">
        <f t="shared" si="1"/>
        <v>281.7</v>
      </c>
      <c r="F32" s="9">
        <v>281.7</v>
      </c>
      <c r="G32" s="9"/>
      <c r="H32" s="9">
        <v>3019.01</v>
      </c>
      <c r="I32" s="9">
        <v>61.3</v>
      </c>
      <c r="J32" s="9">
        <f t="shared" si="2"/>
        <v>3080.3100000000004</v>
      </c>
      <c r="K32" s="9">
        <v>12511</v>
      </c>
      <c r="L32" s="9">
        <v>75</v>
      </c>
      <c r="M32" s="9">
        <v>131</v>
      </c>
      <c r="N32" s="11">
        <v>41671</v>
      </c>
      <c r="O32" s="12" t="s">
        <v>31</v>
      </c>
      <c r="P32" s="12" t="s">
        <v>22</v>
      </c>
      <c r="Q32" s="9" t="s">
        <v>21</v>
      </c>
      <c r="R32" s="9" t="s">
        <v>21</v>
      </c>
      <c r="S32" s="9" t="s">
        <v>23</v>
      </c>
      <c r="T32" s="12" t="s">
        <v>24</v>
      </c>
      <c r="U32" s="9" t="s">
        <v>116</v>
      </c>
      <c r="V32" s="9" t="s">
        <v>119</v>
      </c>
      <c r="W32" s="11">
        <v>42125</v>
      </c>
      <c r="X32" s="9" t="s">
        <v>123</v>
      </c>
      <c r="Y32" s="11"/>
      <c r="Z32" s="9" t="s">
        <v>125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8" customHeight="1">
      <c r="A33" s="9">
        <f t="shared" si="3"/>
        <v>29</v>
      </c>
      <c r="B33" s="10" t="s">
        <v>34</v>
      </c>
      <c r="C33" s="10" t="s">
        <v>67</v>
      </c>
      <c r="D33" s="9">
        <f t="shared" si="0"/>
        <v>2690.5</v>
      </c>
      <c r="E33" s="9">
        <f t="shared" si="1"/>
        <v>180</v>
      </c>
      <c r="F33" s="9">
        <v>180</v>
      </c>
      <c r="G33" s="9"/>
      <c r="H33" s="9">
        <v>2510.5</v>
      </c>
      <c r="I33" s="9"/>
      <c r="J33" s="9">
        <f t="shared" si="2"/>
        <v>2510.5</v>
      </c>
      <c r="K33" s="9">
        <v>9614</v>
      </c>
      <c r="L33" s="9">
        <v>60</v>
      </c>
      <c r="M33" s="9">
        <v>105</v>
      </c>
      <c r="N33" s="11">
        <v>41671</v>
      </c>
      <c r="O33" s="12" t="s">
        <v>31</v>
      </c>
      <c r="P33" s="12" t="s">
        <v>22</v>
      </c>
      <c r="Q33" s="9" t="s">
        <v>21</v>
      </c>
      <c r="R33" s="9" t="s">
        <v>21</v>
      </c>
      <c r="S33" s="9" t="s">
        <v>23</v>
      </c>
      <c r="T33" s="12" t="s">
        <v>24</v>
      </c>
      <c r="U33" s="9" t="s">
        <v>116</v>
      </c>
      <c r="V33" s="9" t="s">
        <v>119</v>
      </c>
      <c r="W33" s="11">
        <v>42125</v>
      </c>
      <c r="X33" s="9" t="s">
        <v>123</v>
      </c>
      <c r="Y33" s="11"/>
      <c r="Z33" s="9" t="s">
        <v>125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8" customHeight="1">
      <c r="A34" s="9">
        <f t="shared" si="3"/>
        <v>30</v>
      </c>
      <c r="B34" s="10" t="s">
        <v>34</v>
      </c>
      <c r="C34" s="10" t="s">
        <v>68</v>
      </c>
      <c r="D34" s="9">
        <f t="shared" si="0"/>
        <v>2676.5</v>
      </c>
      <c r="E34" s="9">
        <f t="shared" si="1"/>
        <v>182.2</v>
      </c>
      <c r="F34" s="9">
        <v>182.2</v>
      </c>
      <c r="G34" s="9"/>
      <c r="H34" s="9">
        <v>2494.3</v>
      </c>
      <c r="I34" s="9"/>
      <c r="J34" s="9">
        <f t="shared" si="2"/>
        <v>2494.3</v>
      </c>
      <c r="K34" s="9">
        <v>11136</v>
      </c>
      <c r="L34" s="9">
        <v>60</v>
      </c>
      <c r="M34" s="9">
        <v>112</v>
      </c>
      <c r="N34" s="11">
        <v>41671</v>
      </c>
      <c r="O34" s="12" t="s">
        <v>31</v>
      </c>
      <c r="P34" s="12" t="s">
        <v>22</v>
      </c>
      <c r="Q34" s="9" t="s">
        <v>21</v>
      </c>
      <c r="R34" s="9" t="s">
        <v>21</v>
      </c>
      <c r="S34" s="9" t="s">
        <v>23</v>
      </c>
      <c r="T34" s="12" t="s">
        <v>24</v>
      </c>
      <c r="U34" s="9" t="s">
        <v>116</v>
      </c>
      <c r="V34" s="9" t="s">
        <v>119</v>
      </c>
      <c r="W34" s="11">
        <v>42125</v>
      </c>
      <c r="X34" s="9" t="s">
        <v>123</v>
      </c>
      <c r="Y34" s="11"/>
      <c r="Z34" s="9" t="s">
        <v>125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8" customHeight="1">
      <c r="A35" s="9">
        <f t="shared" si="3"/>
        <v>31</v>
      </c>
      <c r="B35" s="10" t="s">
        <v>34</v>
      </c>
      <c r="C35" s="10" t="s">
        <v>69</v>
      </c>
      <c r="D35" s="9">
        <f t="shared" si="0"/>
        <v>4023</v>
      </c>
      <c r="E35" s="9">
        <f t="shared" si="1"/>
        <v>286.4</v>
      </c>
      <c r="F35" s="9">
        <v>286.4</v>
      </c>
      <c r="G35" s="9"/>
      <c r="H35" s="9">
        <v>3200.7</v>
      </c>
      <c r="I35" s="9">
        <v>535.9</v>
      </c>
      <c r="J35" s="9">
        <f t="shared" si="2"/>
        <v>3736.6</v>
      </c>
      <c r="K35" s="9">
        <v>12459</v>
      </c>
      <c r="L35" s="9">
        <v>76</v>
      </c>
      <c r="M35" s="9">
        <v>139</v>
      </c>
      <c r="N35" s="11">
        <v>41671</v>
      </c>
      <c r="O35" s="12" t="s">
        <v>31</v>
      </c>
      <c r="P35" s="12" t="s">
        <v>22</v>
      </c>
      <c r="Q35" s="9" t="s">
        <v>21</v>
      </c>
      <c r="R35" s="9" t="s">
        <v>21</v>
      </c>
      <c r="S35" s="9" t="s">
        <v>23</v>
      </c>
      <c r="T35" s="12" t="s">
        <v>24</v>
      </c>
      <c r="U35" s="9" t="s">
        <v>116</v>
      </c>
      <c r="V35" s="9" t="s">
        <v>119</v>
      </c>
      <c r="W35" s="11">
        <v>42309</v>
      </c>
      <c r="X35" s="9" t="s">
        <v>123</v>
      </c>
      <c r="Y35" s="11"/>
      <c r="Z35" s="9" t="s">
        <v>130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8" customHeight="1">
      <c r="A36" s="9">
        <f t="shared" si="3"/>
        <v>32</v>
      </c>
      <c r="B36" s="10" t="s">
        <v>34</v>
      </c>
      <c r="C36" s="10" t="s">
        <v>70</v>
      </c>
      <c r="D36" s="9">
        <f t="shared" si="0"/>
        <v>3520.8</v>
      </c>
      <c r="E36" s="9">
        <f t="shared" si="1"/>
        <v>286.4</v>
      </c>
      <c r="F36" s="9">
        <v>286.4</v>
      </c>
      <c r="G36" s="9"/>
      <c r="H36" s="9">
        <v>2853.4</v>
      </c>
      <c r="I36" s="9">
        <v>381</v>
      </c>
      <c r="J36" s="9">
        <f t="shared" si="2"/>
        <v>3234.4</v>
      </c>
      <c r="K36" s="9">
        <v>12576</v>
      </c>
      <c r="L36" s="9">
        <v>69</v>
      </c>
      <c r="M36" s="9">
        <v>119</v>
      </c>
      <c r="N36" s="11">
        <v>41671</v>
      </c>
      <c r="O36" s="12" t="s">
        <v>31</v>
      </c>
      <c r="P36" s="12" t="s">
        <v>22</v>
      </c>
      <c r="Q36" s="9" t="s">
        <v>21</v>
      </c>
      <c r="R36" s="9" t="s">
        <v>21</v>
      </c>
      <c r="S36" s="9" t="s">
        <v>23</v>
      </c>
      <c r="T36" s="12" t="s">
        <v>24</v>
      </c>
      <c r="U36" s="9" t="s">
        <v>116</v>
      </c>
      <c r="V36" s="9" t="s">
        <v>119</v>
      </c>
      <c r="W36" s="11">
        <v>42309</v>
      </c>
      <c r="X36" s="9" t="s">
        <v>123</v>
      </c>
      <c r="Y36" s="11"/>
      <c r="Z36" s="9" t="s">
        <v>130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8" customHeight="1">
      <c r="A37" s="9">
        <f t="shared" si="3"/>
        <v>33</v>
      </c>
      <c r="B37" s="10" t="s">
        <v>34</v>
      </c>
      <c r="C37" s="10" t="s">
        <v>71</v>
      </c>
      <c r="D37" s="9">
        <f aca="true" t="shared" si="4" ref="D37:D54">E37+H37+I37</f>
        <v>2677.3</v>
      </c>
      <c r="E37" s="9">
        <f aca="true" t="shared" si="5" ref="E37:E54">G37+F37</f>
        <v>181</v>
      </c>
      <c r="F37" s="9">
        <v>181</v>
      </c>
      <c r="G37" s="9"/>
      <c r="H37" s="9">
        <v>2378.3</v>
      </c>
      <c r="I37" s="9">
        <v>118</v>
      </c>
      <c r="J37" s="9">
        <f aca="true" t="shared" si="6" ref="J37:J54">H37+I37</f>
        <v>2496.3</v>
      </c>
      <c r="K37" s="9">
        <v>9834</v>
      </c>
      <c r="L37" s="9">
        <v>57</v>
      </c>
      <c r="M37" s="9">
        <v>106</v>
      </c>
      <c r="N37" s="11">
        <v>41671</v>
      </c>
      <c r="O37" s="12" t="s">
        <v>31</v>
      </c>
      <c r="P37" s="12" t="s">
        <v>22</v>
      </c>
      <c r="Q37" s="9" t="s">
        <v>21</v>
      </c>
      <c r="R37" s="9" t="s">
        <v>21</v>
      </c>
      <c r="S37" s="9" t="s">
        <v>23</v>
      </c>
      <c r="T37" s="12" t="s">
        <v>24</v>
      </c>
      <c r="U37" s="9" t="s">
        <v>116</v>
      </c>
      <c r="V37" s="9" t="s">
        <v>119</v>
      </c>
      <c r="W37" s="11">
        <v>42278</v>
      </c>
      <c r="X37" s="9" t="s">
        <v>123</v>
      </c>
      <c r="Y37" s="11"/>
      <c r="Z37" s="9" t="s">
        <v>129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8" customHeight="1">
      <c r="A38" s="9">
        <f t="shared" si="3"/>
        <v>34</v>
      </c>
      <c r="B38" s="10" t="s">
        <v>34</v>
      </c>
      <c r="C38" s="10" t="s">
        <v>72</v>
      </c>
      <c r="D38" s="9">
        <f t="shared" si="4"/>
        <v>2699</v>
      </c>
      <c r="E38" s="9">
        <f t="shared" si="5"/>
        <v>186</v>
      </c>
      <c r="F38" s="9">
        <v>186</v>
      </c>
      <c r="G38" s="9"/>
      <c r="H38" s="9">
        <v>2322.5</v>
      </c>
      <c r="I38" s="9">
        <v>190.5</v>
      </c>
      <c r="J38" s="9">
        <f t="shared" si="6"/>
        <v>2513</v>
      </c>
      <c r="K38" s="9">
        <v>9822</v>
      </c>
      <c r="L38" s="9">
        <v>56</v>
      </c>
      <c r="M38" s="9">
        <v>120</v>
      </c>
      <c r="N38" s="11">
        <v>41671</v>
      </c>
      <c r="O38" s="12" t="s">
        <v>31</v>
      </c>
      <c r="P38" s="12" t="s">
        <v>22</v>
      </c>
      <c r="Q38" s="9" t="s">
        <v>21</v>
      </c>
      <c r="R38" s="9" t="s">
        <v>21</v>
      </c>
      <c r="S38" s="9" t="s">
        <v>23</v>
      </c>
      <c r="T38" s="12" t="s">
        <v>24</v>
      </c>
      <c r="U38" s="9" t="s">
        <v>116</v>
      </c>
      <c r="V38" s="9" t="s">
        <v>119</v>
      </c>
      <c r="W38" s="11">
        <v>42309</v>
      </c>
      <c r="X38" s="9" t="s">
        <v>123</v>
      </c>
      <c r="Y38" s="11"/>
      <c r="Z38" s="9" t="s">
        <v>130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8" customHeight="1">
      <c r="A39" s="9">
        <f t="shared" si="3"/>
        <v>35</v>
      </c>
      <c r="B39" s="10" t="s">
        <v>19</v>
      </c>
      <c r="C39" s="10" t="s">
        <v>20</v>
      </c>
      <c r="D39" s="9">
        <f t="shared" si="4"/>
        <v>2348.2000000000003</v>
      </c>
      <c r="E39" s="9">
        <f t="shared" si="5"/>
        <v>210</v>
      </c>
      <c r="F39" s="9">
        <v>210</v>
      </c>
      <c r="G39" s="9"/>
      <c r="H39" s="9">
        <v>1885.8</v>
      </c>
      <c r="I39" s="9">
        <v>252.4</v>
      </c>
      <c r="J39" s="9">
        <f t="shared" si="6"/>
        <v>2138.2</v>
      </c>
      <c r="K39" s="9">
        <v>8923</v>
      </c>
      <c r="L39" s="9">
        <v>36</v>
      </c>
      <c r="M39" s="9">
        <v>75</v>
      </c>
      <c r="N39" s="9"/>
      <c r="O39" s="9" t="s">
        <v>21</v>
      </c>
      <c r="P39" s="12" t="s">
        <v>22</v>
      </c>
      <c r="Q39" s="9" t="s">
        <v>21</v>
      </c>
      <c r="R39" s="9" t="s">
        <v>21</v>
      </c>
      <c r="S39" s="9" t="s">
        <v>23</v>
      </c>
      <c r="T39" s="12" t="s">
        <v>24</v>
      </c>
      <c r="U39" s="12" t="s">
        <v>116</v>
      </c>
      <c r="V39" s="9" t="s">
        <v>119</v>
      </c>
      <c r="W39" s="11">
        <v>42156</v>
      </c>
      <c r="X39" s="9" t="s">
        <v>126</v>
      </c>
      <c r="Y39" s="9" t="s">
        <v>134</v>
      </c>
      <c r="Z39" s="9" t="s">
        <v>126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8" customHeight="1">
      <c r="A40" s="9">
        <f t="shared" si="3"/>
        <v>36</v>
      </c>
      <c r="B40" s="10" t="s">
        <v>19</v>
      </c>
      <c r="C40" s="10" t="s">
        <v>40</v>
      </c>
      <c r="D40" s="9">
        <f t="shared" si="4"/>
        <v>747.9000000000001</v>
      </c>
      <c r="E40" s="9">
        <f t="shared" si="5"/>
        <v>54.2</v>
      </c>
      <c r="F40" s="9">
        <v>54.2</v>
      </c>
      <c r="G40" s="9"/>
      <c r="H40" s="9">
        <v>693.7</v>
      </c>
      <c r="I40" s="9"/>
      <c r="J40" s="9">
        <f t="shared" si="6"/>
        <v>693.7</v>
      </c>
      <c r="K40" s="9">
        <v>2825</v>
      </c>
      <c r="L40" s="9">
        <v>16</v>
      </c>
      <c r="M40" s="9">
        <v>31</v>
      </c>
      <c r="N40" s="11">
        <v>41730</v>
      </c>
      <c r="O40" s="9" t="s">
        <v>21</v>
      </c>
      <c r="P40" s="12" t="s">
        <v>22</v>
      </c>
      <c r="Q40" s="9" t="s">
        <v>21</v>
      </c>
      <c r="R40" s="9" t="s">
        <v>21</v>
      </c>
      <c r="S40" s="9" t="s">
        <v>23</v>
      </c>
      <c r="T40" s="12" t="s">
        <v>24</v>
      </c>
      <c r="U40" s="12" t="s">
        <v>116</v>
      </c>
      <c r="V40" s="9" t="s">
        <v>118</v>
      </c>
      <c r="W40" s="11">
        <v>41730</v>
      </c>
      <c r="X40" s="9" t="s">
        <v>123</v>
      </c>
      <c r="Y40" s="11"/>
      <c r="Z40" s="9" t="s">
        <v>123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8" customHeight="1">
      <c r="A41" s="9">
        <f t="shared" si="3"/>
        <v>37</v>
      </c>
      <c r="B41" s="10" t="s">
        <v>19</v>
      </c>
      <c r="C41" s="10" t="s">
        <v>73</v>
      </c>
      <c r="D41" s="9">
        <f t="shared" si="4"/>
        <v>1478.8</v>
      </c>
      <c r="E41" s="9">
        <f t="shared" si="5"/>
        <v>122.6</v>
      </c>
      <c r="F41" s="9">
        <v>122.6</v>
      </c>
      <c r="G41" s="9"/>
      <c r="H41" s="9">
        <v>1356.2</v>
      </c>
      <c r="I41" s="9"/>
      <c r="J41" s="9">
        <f t="shared" si="6"/>
        <v>1356.2</v>
      </c>
      <c r="K41" s="9">
        <v>5287</v>
      </c>
      <c r="L41" s="9">
        <v>33</v>
      </c>
      <c r="M41" s="9">
        <v>83</v>
      </c>
      <c r="N41" s="11">
        <v>41730</v>
      </c>
      <c r="O41" s="9" t="s">
        <v>21</v>
      </c>
      <c r="P41" s="12" t="s">
        <v>22</v>
      </c>
      <c r="Q41" s="9" t="s">
        <v>21</v>
      </c>
      <c r="R41" s="9" t="s">
        <v>21</v>
      </c>
      <c r="S41" s="9" t="s">
        <v>23</v>
      </c>
      <c r="T41" s="12" t="s">
        <v>24</v>
      </c>
      <c r="U41" s="12" t="s">
        <v>116</v>
      </c>
      <c r="V41" s="9" t="s">
        <v>119</v>
      </c>
      <c r="W41" s="11">
        <v>42339</v>
      </c>
      <c r="X41" s="9" t="s">
        <v>123</v>
      </c>
      <c r="Y41" s="11"/>
      <c r="Z41" s="9" t="s">
        <v>131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8" customHeight="1">
      <c r="A42" s="9">
        <f t="shared" si="3"/>
        <v>38</v>
      </c>
      <c r="B42" s="10" t="s">
        <v>19</v>
      </c>
      <c r="C42" s="10" t="s">
        <v>26</v>
      </c>
      <c r="D42" s="9">
        <f t="shared" si="4"/>
        <v>1252.31</v>
      </c>
      <c r="E42" s="9">
        <f t="shared" si="5"/>
        <v>467.3</v>
      </c>
      <c r="F42" s="9">
        <f>47.6+419.7</f>
        <v>467.3</v>
      </c>
      <c r="G42" s="9"/>
      <c r="H42" s="9">
        <v>785.01</v>
      </c>
      <c r="I42" s="9"/>
      <c r="J42" s="9">
        <f t="shared" si="6"/>
        <v>785.01</v>
      </c>
      <c r="K42" s="9">
        <v>6925</v>
      </c>
      <c r="L42" s="9">
        <v>37</v>
      </c>
      <c r="M42" s="9">
        <v>76</v>
      </c>
      <c r="N42" s="11">
        <v>41730</v>
      </c>
      <c r="O42" s="9" t="s">
        <v>21</v>
      </c>
      <c r="P42" s="12" t="s">
        <v>22</v>
      </c>
      <c r="Q42" s="9" t="s">
        <v>21</v>
      </c>
      <c r="R42" s="9" t="s">
        <v>21</v>
      </c>
      <c r="S42" s="9" t="s">
        <v>23</v>
      </c>
      <c r="T42" s="12" t="s">
        <v>22</v>
      </c>
      <c r="U42" s="12" t="s">
        <v>116</v>
      </c>
      <c r="V42" s="9" t="s">
        <v>119</v>
      </c>
      <c r="W42" s="11">
        <v>42339</v>
      </c>
      <c r="X42" s="9" t="s">
        <v>123</v>
      </c>
      <c r="Y42" s="11"/>
      <c r="Z42" s="9" t="s">
        <v>131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8" customHeight="1">
      <c r="A43" s="9">
        <f t="shared" si="3"/>
        <v>39</v>
      </c>
      <c r="B43" s="10" t="s">
        <v>19</v>
      </c>
      <c r="C43" s="10" t="s">
        <v>37</v>
      </c>
      <c r="D43" s="9">
        <f t="shared" si="4"/>
        <v>730</v>
      </c>
      <c r="E43" s="9">
        <f t="shared" si="5"/>
        <v>26</v>
      </c>
      <c r="F43" s="9">
        <v>26</v>
      </c>
      <c r="G43" s="9"/>
      <c r="H43" s="9">
        <v>704</v>
      </c>
      <c r="I43" s="9"/>
      <c r="J43" s="9">
        <f t="shared" si="6"/>
        <v>704</v>
      </c>
      <c r="K43" s="9">
        <v>3085</v>
      </c>
      <c r="L43" s="9">
        <v>16</v>
      </c>
      <c r="M43" s="9">
        <v>25</v>
      </c>
      <c r="N43" s="11">
        <v>41730</v>
      </c>
      <c r="O43" s="9" t="s">
        <v>21</v>
      </c>
      <c r="P43" s="12" t="s">
        <v>22</v>
      </c>
      <c r="Q43" s="9" t="s">
        <v>21</v>
      </c>
      <c r="R43" s="9" t="s">
        <v>21</v>
      </c>
      <c r="S43" s="9" t="s">
        <v>23</v>
      </c>
      <c r="T43" s="12" t="s">
        <v>24</v>
      </c>
      <c r="U43" s="12" t="s">
        <v>116</v>
      </c>
      <c r="V43" s="9" t="s">
        <v>118</v>
      </c>
      <c r="W43" s="11">
        <v>41730</v>
      </c>
      <c r="X43" s="9" t="s">
        <v>123</v>
      </c>
      <c r="Y43" s="11"/>
      <c r="Z43" s="9" t="s">
        <v>123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8" customHeight="1">
      <c r="A44" s="9">
        <f t="shared" si="3"/>
        <v>40</v>
      </c>
      <c r="B44" s="10" t="s">
        <v>19</v>
      </c>
      <c r="C44" s="10" t="s">
        <v>38</v>
      </c>
      <c r="D44" s="9">
        <f t="shared" si="4"/>
        <v>747.3</v>
      </c>
      <c r="E44" s="9">
        <f t="shared" si="5"/>
        <v>27</v>
      </c>
      <c r="F44" s="9">
        <v>27</v>
      </c>
      <c r="G44" s="9"/>
      <c r="H44" s="9">
        <v>720.3</v>
      </c>
      <c r="I44" s="9"/>
      <c r="J44" s="9">
        <f t="shared" si="6"/>
        <v>720.3</v>
      </c>
      <c r="K44" s="9">
        <v>3103</v>
      </c>
      <c r="L44" s="9">
        <v>16</v>
      </c>
      <c r="M44" s="9">
        <v>29</v>
      </c>
      <c r="N44" s="11">
        <v>41730</v>
      </c>
      <c r="O44" s="9" t="s">
        <v>21</v>
      </c>
      <c r="P44" s="12" t="s">
        <v>22</v>
      </c>
      <c r="Q44" s="9" t="s">
        <v>21</v>
      </c>
      <c r="R44" s="9" t="s">
        <v>21</v>
      </c>
      <c r="S44" s="9" t="s">
        <v>23</v>
      </c>
      <c r="T44" s="12" t="s">
        <v>24</v>
      </c>
      <c r="U44" s="12" t="s">
        <v>116</v>
      </c>
      <c r="V44" s="9" t="s">
        <v>118</v>
      </c>
      <c r="W44" s="11">
        <v>41730</v>
      </c>
      <c r="X44" s="9" t="s">
        <v>123</v>
      </c>
      <c r="Y44" s="11"/>
      <c r="Z44" s="9" t="s">
        <v>123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8" customHeight="1">
      <c r="A45" s="9">
        <f t="shared" si="3"/>
        <v>41</v>
      </c>
      <c r="B45" s="10" t="s">
        <v>74</v>
      </c>
      <c r="C45" s="10" t="s">
        <v>75</v>
      </c>
      <c r="D45" s="9">
        <f t="shared" si="4"/>
        <v>202.4</v>
      </c>
      <c r="E45" s="9">
        <f t="shared" si="5"/>
        <v>0</v>
      </c>
      <c r="F45" s="9"/>
      <c r="G45" s="9"/>
      <c r="H45" s="9">
        <v>202.4</v>
      </c>
      <c r="I45" s="9"/>
      <c r="J45" s="9">
        <f t="shared" si="6"/>
        <v>202.4</v>
      </c>
      <c r="K45" s="9">
        <v>658</v>
      </c>
      <c r="L45" s="9">
        <v>4</v>
      </c>
      <c r="M45" s="9">
        <v>7</v>
      </c>
      <c r="N45" s="11">
        <v>41883</v>
      </c>
      <c r="O45" s="12" t="s">
        <v>27</v>
      </c>
      <c r="P45" s="12" t="s">
        <v>22</v>
      </c>
      <c r="Q45" s="9" t="s">
        <v>21</v>
      </c>
      <c r="R45" s="9" t="s">
        <v>28</v>
      </c>
      <c r="S45" s="9" t="s">
        <v>23</v>
      </c>
      <c r="T45" s="12" t="s">
        <v>24</v>
      </c>
      <c r="U45" s="12" t="s">
        <v>116</v>
      </c>
      <c r="V45" s="9" t="s">
        <v>118</v>
      </c>
      <c r="W45" s="11">
        <v>41883</v>
      </c>
      <c r="X45" s="9" t="s">
        <v>123</v>
      </c>
      <c r="Y45" s="11"/>
      <c r="Z45" s="9" t="s">
        <v>123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8" customHeight="1">
      <c r="A46" s="9">
        <f t="shared" si="3"/>
        <v>42</v>
      </c>
      <c r="B46" s="10" t="s">
        <v>74</v>
      </c>
      <c r="C46" s="10" t="s">
        <v>76</v>
      </c>
      <c r="D46" s="9">
        <f t="shared" si="4"/>
        <v>188.2</v>
      </c>
      <c r="E46" s="9">
        <f t="shared" si="5"/>
        <v>0</v>
      </c>
      <c r="F46" s="9"/>
      <c r="G46" s="9"/>
      <c r="H46" s="9">
        <v>188.2</v>
      </c>
      <c r="I46" s="9"/>
      <c r="J46" s="9">
        <f t="shared" si="6"/>
        <v>188.2</v>
      </c>
      <c r="K46" s="9">
        <v>663</v>
      </c>
      <c r="L46" s="9">
        <v>4</v>
      </c>
      <c r="M46" s="9">
        <v>13</v>
      </c>
      <c r="N46" s="11">
        <v>41852</v>
      </c>
      <c r="O46" s="12" t="s">
        <v>27</v>
      </c>
      <c r="P46" s="12" t="s">
        <v>22</v>
      </c>
      <c r="Q46" s="9" t="s">
        <v>21</v>
      </c>
      <c r="R46" s="9" t="s">
        <v>28</v>
      </c>
      <c r="S46" s="9" t="s">
        <v>23</v>
      </c>
      <c r="T46" s="12" t="s">
        <v>24</v>
      </c>
      <c r="U46" s="12" t="s">
        <v>116</v>
      </c>
      <c r="V46" s="9" t="s">
        <v>118</v>
      </c>
      <c r="W46" s="11">
        <v>41883</v>
      </c>
      <c r="X46" s="9" t="s">
        <v>123</v>
      </c>
      <c r="Y46" s="11"/>
      <c r="Z46" s="9" t="s">
        <v>123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8" customHeight="1">
      <c r="A47" s="9">
        <f t="shared" si="3"/>
        <v>43</v>
      </c>
      <c r="B47" s="10" t="s">
        <v>25</v>
      </c>
      <c r="C47" s="10" t="s">
        <v>39</v>
      </c>
      <c r="D47" s="9">
        <f t="shared" si="4"/>
        <v>126.1</v>
      </c>
      <c r="E47" s="9">
        <f t="shared" si="5"/>
        <v>0</v>
      </c>
      <c r="F47" s="9"/>
      <c r="G47" s="9"/>
      <c r="H47" s="9">
        <v>126.1</v>
      </c>
      <c r="I47" s="9"/>
      <c r="J47" s="9">
        <f t="shared" si="6"/>
        <v>126.1</v>
      </c>
      <c r="K47" s="9">
        <v>320</v>
      </c>
      <c r="L47" s="9">
        <v>3</v>
      </c>
      <c r="M47" s="9">
        <v>10</v>
      </c>
      <c r="N47" s="11">
        <v>41730</v>
      </c>
      <c r="O47" s="12" t="s">
        <v>27</v>
      </c>
      <c r="P47" s="12" t="s">
        <v>22</v>
      </c>
      <c r="Q47" s="9" t="s">
        <v>21</v>
      </c>
      <c r="R47" s="9" t="s">
        <v>28</v>
      </c>
      <c r="S47" s="9" t="s">
        <v>23</v>
      </c>
      <c r="T47" s="12" t="s">
        <v>24</v>
      </c>
      <c r="U47" s="12" t="s">
        <v>116</v>
      </c>
      <c r="V47" s="9" t="s">
        <v>118</v>
      </c>
      <c r="W47" s="11">
        <v>41730</v>
      </c>
      <c r="X47" s="9" t="s">
        <v>123</v>
      </c>
      <c r="Y47" s="11"/>
      <c r="Z47" s="9" t="s">
        <v>123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8" customHeight="1">
      <c r="A48" s="9">
        <f t="shared" si="3"/>
        <v>44</v>
      </c>
      <c r="B48" s="10" t="s">
        <v>51</v>
      </c>
      <c r="C48" s="10" t="s">
        <v>77</v>
      </c>
      <c r="D48" s="9">
        <f t="shared" si="4"/>
        <v>2371.3</v>
      </c>
      <c r="E48" s="9">
        <f t="shared" si="5"/>
        <v>165</v>
      </c>
      <c r="F48" s="9">
        <v>165</v>
      </c>
      <c r="G48" s="9"/>
      <c r="H48" s="9">
        <v>1715.7</v>
      </c>
      <c r="I48" s="9">
        <v>490.6</v>
      </c>
      <c r="J48" s="9">
        <f t="shared" si="6"/>
        <v>2206.3</v>
      </c>
      <c r="K48" s="9">
        <v>12804</v>
      </c>
      <c r="L48" s="9">
        <v>31</v>
      </c>
      <c r="M48" s="9">
        <v>63</v>
      </c>
      <c r="N48" s="11">
        <v>41671</v>
      </c>
      <c r="O48" s="12" t="s">
        <v>31</v>
      </c>
      <c r="P48" s="12" t="s">
        <v>31</v>
      </c>
      <c r="Q48" s="9" t="s">
        <v>21</v>
      </c>
      <c r="R48" s="9" t="s">
        <v>21</v>
      </c>
      <c r="S48" s="9" t="s">
        <v>23</v>
      </c>
      <c r="T48" s="12" t="s">
        <v>24</v>
      </c>
      <c r="U48" s="12" t="s">
        <v>116</v>
      </c>
      <c r="V48" s="9" t="s">
        <v>119</v>
      </c>
      <c r="W48" s="11">
        <v>42278</v>
      </c>
      <c r="X48" s="9" t="s">
        <v>123</v>
      </c>
      <c r="Y48" s="11"/>
      <c r="Z48" s="9" t="s">
        <v>129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8" customHeight="1">
      <c r="A49" s="9">
        <f t="shared" si="3"/>
        <v>45</v>
      </c>
      <c r="B49" s="10" t="s">
        <v>51</v>
      </c>
      <c r="C49" s="10" t="s">
        <v>78</v>
      </c>
      <c r="D49" s="9">
        <f t="shared" si="4"/>
        <v>3905.7999999999997</v>
      </c>
      <c r="E49" s="9">
        <f t="shared" si="5"/>
        <v>356.1</v>
      </c>
      <c r="F49" s="9">
        <v>356.1</v>
      </c>
      <c r="G49" s="9"/>
      <c r="H49" s="9">
        <v>2605.1</v>
      </c>
      <c r="I49" s="9">
        <v>944.6</v>
      </c>
      <c r="J49" s="9">
        <f t="shared" si="6"/>
        <v>3549.7</v>
      </c>
      <c r="K49" s="9">
        <v>16381</v>
      </c>
      <c r="L49" s="9">
        <v>38</v>
      </c>
      <c r="M49" s="9">
        <v>67</v>
      </c>
      <c r="N49" s="11">
        <v>41699</v>
      </c>
      <c r="O49" s="12" t="s">
        <v>31</v>
      </c>
      <c r="P49" s="12" t="s">
        <v>31</v>
      </c>
      <c r="Q49" s="9" t="s">
        <v>21</v>
      </c>
      <c r="R49" s="9" t="s">
        <v>21</v>
      </c>
      <c r="S49" s="9" t="s">
        <v>23</v>
      </c>
      <c r="T49" s="12" t="s">
        <v>24</v>
      </c>
      <c r="U49" s="12" t="s">
        <v>116</v>
      </c>
      <c r="V49" s="9" t="s">
        <v>119</v>
      </c>
      <c r="W49" s="11">
        <v>42309</v>
      </c>
      <c r="X49" s="9" t="s">
        <v>123</v>
      </c>
      <c r="Y49" s="11"/>
      <c r="Z49" s="9" t="s">
        <v>130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8" customHeight="1">
      <c r="A50" s="9">
        <f t="shared" si="3"/>
        <v>46</v>
      </c>
      <c r="B50" s="10" t="s">
        <v>79</v>
      </c>
      <c r="C50" s="10" t="s">
        <v>39</v>
      </c>
      <c r="D50" s="9">
        <f t="shared" si="4"/>
        <v>10670</v>
      </c>
      <c r="E50" s="9">
        <f t="shared" si="5"/>
        <v>979.5</v>
      </c>
      <c r="F50" s="9">
        <v>979.5</v>
      </c>
      <c r="G50" s="9"/>
      <c r="H50" s="9">
        <v>7740.3</v>
      </c>
      <c r="I50" s="9">
        <v>1950.2</v>
      </c>
      <c r="J50" s="9">
        <f t="shared" si="6"/>
        <v>9690.5</v>
      </c>
      <c r="K50" s="9">
        <v>42840</v>
      </c>
      <c r="L50" s="9">
        <v>120</v>
      </c>
      <c r="M50" s="9">
        <v>229</v>
      </c>
      <c r="N50" s="11">
        <v>41730</v>
      </c>
      <c r="O50" s="12" t="s">
        <v>31</v>
      </c>
      <c r="P50" s="12" t="s">
        <v>31</v>
      </c>
      <c r="Q50" s="9" t="s">
        <v>21</v>
      </c>
      <c r="R50" s="9" t="s">
        <v>21</v>
      </c>
      <c r="S50" s="9" t="s">
        <v>23</v>
      </c>
      <c r="T50" s="12" t="s">
        <v>24</v>
      </c>
      <c r="U50" s="12" t="s">
        <v>116</v>
      </c>
      <c r="V50" s="9" t="s">
        <v>119</v>
      </c>
      <c r="W50" s="11">
        <v>42309</v>
      </c>
      <c r="X50" s="9" t="s">
        <v>123</v>
      </c>
      <c r="Y50" s="11"/>
      <c r="Z50" s="9" t="s">
        <v>130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8" customHeight="1">
      <c r="A51" s="9">
        <f t="shared" si="3"/>
        <v>47</v>
      </c>
      <c r="B51" s="10" t="s">
        <v>79</v>
      </c>
      <c r="C51" s="10" t="s">
        <v>40</v>
      </c>
      <c r="D51" s="9">
        <f t="shared" si="4"/>
        <v>2498</v>
      </c>
      <c r="E51" s="9">
        <f t="shared" si="5"/>
        <v>230.7</v>
      </c>
      <c r="F51" s="9">
        <v>230.7</v>
      </c>
      <c r="G51" s="9"/>
      <c r="H51" s="9">
        <v>1846.2</v>
      </c>
      <c r="I51" s="9">
        <v>421.1</v>
      </c>
      <c r="J51" s="9">
        <f t="shared" si="6"/>
        <v>2267.3</v>
      </c>
      <c r="K51" s="9">
        <v>11380</v>
      </c>
      <c r="L51" s="9">
        <v>27</v>
      </c>
      <c r="M51" s="9">
        <v>36</v>
      </c>
      <c r="N51" s="11">
        <v>41699</v>
      </c>
      <c r="O51" s="12" t="s">
        <v>31</v>
      </c>
      <c r="P51" s="12" t="s">
        <v>31</v>
      </c>
      <c r="Q51" s="9" t="s">
        <v>21</v>
      </c>
      <c r="R51" s="9" t="s">
        <v>21</v>
      </c>
      <c r="S51" s="9" t="s">
        <v>23</v>
      </c>
      <c r="T51" s="12" t="s">
        <v>24</v>
      </c>
      <c r="U51" s="12" t="s">
        <v>116</v>
      </c>
      <c r="V51" s="9" t="s">
        <v>118</v>
      </c>
      <c r="W51" s="11">
        <v>41699</v>
      </c>
      <c r="X51" s="9" t="s">
        <v>123</v>
      </c>
      <c r="Y51" s="11"/>
      <c r="Z51" s="9" t="s">
        <v>123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8" customHeight="1">
      <c r="A52" s="9">
        <f t="shared" si="3"/>
        <v>48</v>
      </c>
      <c r="B52" s="10" t="s">
        <v>79</v>
      </c>
      <c r="C52" s="10" t="s">
        <v>42</v>
      </c>
      <c r="D52" s="9">
        <f t="shared" si="4"/>
        <v>5159.04</v>
      </c>
      <c r="E52" s="9">
        <f t="shared" si="5"/>
        <v>473.1</v>
      </c>
      <c r="F52" s="9">
        <v>473.1</v>
      </c>
      <c r="G52" s="9"/>
      <c r="H52" s="9">
        <v>3647.14</v>
      </c>
      <c r="I52" s="9">
        <v>1038.8</v>
      </c>
      <c r="J52" s="9">
        <f t="shared" si="6"/>
        <v>4685.94</v>
      </c>
      <c r="K52" s="9">
        <v>18006</v>
      </c>
      <c r="L52" s="9">
        <v>80</v>
      </c>
      <c r="M52" s="9">
        <v>165</v>
      </c>
      <c r="N52" s="11">
        <v>41671</v>
      </c>
      <c r="O52" s="12" t="s">
        <v>31</v>
      </c>
      <c r="P52" s="12" t="s">
        <v>22</v>
      </c>
      <c r="Q52" s="9" t="s">
        <v>21</v>
      </c>
      <c r="R52" s="9" t="s">
        <v>21</v>
      </c>
      <c r="S52" s="9" t="s">
        <v>23</v>
      </c>
      <c r="T52" s="12" t="s">
        <v>24</v>
      </c>
      <c r="U52" s="12" t="s">
        <v>116</v>
      </c>
      <c r="V52" s="9" t="s">
        <v>119</v>
      </c>
      <c r="W52" s="11">
        <v>42309</v>
      </c>
      <c r="X52" s="9" t="s">
        <v>123</v>
      </c>
      <c r="Y52" s="11"/>
      <c r="Z52" s="9" t="s">
        <v>130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8" customHeight="1">
      <c r="A53" s="9">
        <f t="shared" si="3"/>
        <v>49</v>
      </c>
      <c r="B53" s="10" t="s">
        <v>79</v>
      </c>
      <c r="C53" s="10" t="s">
        <v>20</v>
      </c>
      <c r="D53" s="9">
        <f t="shared" si="4"/>
        <v>4204.8</v>
      </c>
      <c r="E53" s="9">
        <f t="shared" si="5"/>
        <v>556.2</v>
      </c>
      <c r="F53" s="9">
        <v>556.2</v>
      </c>
      <c r="G53" s="9"/>
      <c r="H53" s="9">
        <v>3648.6</v>
      </c>
      <c r="I53" s="9"/>
      <c r="J53" s="9">
        <f t="shared" si="6"/>
        <v>3648.6</v>
      </c>
      <c r="K53" s="9">
        <v>16972</v>
      </c>
      <c r="L53" s="9">
        <v>48</v>
      </c>
      <c r="M53" s="9">
        <v>135</v>
      </c>
      <c r="N53" s="11">
        <v>41730</v>
      </c>
      <c r="O53" s="12" t="s">
        <v>31</v>
      </c>
      <c r="P53" s="12" t="s">
        <v>31</v>
      </c>
      <c r="Q53" s="9" t="s">
        <v>21</v>
      </c>
      <c r="R53" s="9" t="s">
        <v>21</v>
      </c>
      <c r="S53" s="9" t="s">
        <v>23</v>
      </c>
      <c r="T53" s="12" t="s">
        <v>24</v>
      </c>
      <c r="U53" s="12" t="s">
        <v>116</v>
      </c>
      <c r="V53" s="9" t="s">
        <v>119</v>
      </c>
      <c r="W53" s="11">
        <v>42278</v>
      </c>
      <c r="X53" s="9" t="s">
        <v>123</v>
      </c>
      <c r="Y53" s="11"/>
      <c r="Z53" s="9" t="s">
        <v>129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8" customHeight="1">
      <c r="A54" s="9">
        <f t="shared" si="3"/>
        <v>50</v>
      </c>
      <c r="B54" s="10" t="s">
        <v>79</v>
      </c>
      <c r="C54" s="10" t="s">
        <v>80</v>
      </c>
      <c r="D54" s="9">
        <f t="shared" si="4"/>
        <v>6951.8</v>
      </c>
      <c r="E54" s="9">
        <f t="shared" si="5"/>
        <v>683.7</v>
      </c>
      <c r="F54" s="9">
        <v>683.7</v>
      </c>
      <c r="G54" s="9"/>
      <c r="H54" s="9">
        <v>5940.3</v>
      </c>
      <c r="I54" s="9">
        <v>327.8</v>
      </c>
      <c r="J54" s="9">
        <f t="shared" si="6"/>
        <v>6268.1</v>
      </c>
      <c r="K54" s="9">
        <v>37102</v>
      </c>
      <c r="L54" s="9">
        <v>47</v>
      </c>
      <c r="M54" s="9">
        <v>90</v>
      </c>
      <c r="N54" s="11">
        <v>41699</v>
      </c>
      <c r="O54" s="12" t="s">
        <v>31</v>
      </c>
      <c r="P54" s="12" t="s">
        <v>31</v>
      </c>
      <c r="Q54" s="9" t="s">
        <v>21</v>
      </c>
      <c r="R54" s="9" t="s">
        <v>21</v>
      </c>
      <c r="S54" s="9" t="s">
        <v>23</v>
      </c>
      <c r="T54" s="12" t="s">
        <v>24</v>
      </c>
      <c r="U54" s="12" t="s">
        <v>116</v>
      </c>
      <c r="V54" s="9" t="s">
        <v>119</v>
      </c>
      <c r="W54" s="11">
        <v>42278</v>
      </c>
      <c r="X54" s="9" t="s">
        <v>123</v>
      </c>
      <c r="Y54" s="11"/>
      <c r="Z54" s="9" t="s">
        <v>129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8" customHeight="1">
      <c r="A55" s="9">
        <f t="shared" si="3"/>
        <v>51</v>
      </c>
      <c r="B55" s="10" t="s">
        <v>79</v>
      </c>
      <c r="C55" s="9" t="s">
        <v>121</v>
      </c>
      <c r="D55" s="9">
        <f>E55+H55+I55</f>
        <v>14114.599999999999</v>
      </c>
      <c r="E55" s="9">
        <f>2204.2</f>
        <v>2204.2</v>
      </c>
      <c r="F55" s="9"/>
      <c r="G55" s="9"/>
      <c r="H55" s="9">
        <v>11113.1</v>
      </c>
      <c r="I55" s="9">
        <f>797.3</f>
        <v>797.3</v>
      </c>
      <c r="J55" s="9">
        <f>H55+I55</f>
        <v>11910.4</v>
      </c>
      <c r="K55" s="9">
        <v>75523</v>
      </c>
      <c r="L55" s="9">
        <v>158</v>
      </c>
      <c r="M55" s="9"/>
      <c r="N55" s="11"/>
      <c r="O55" s="12"/>
      <c r="P55" s="12"/>
      <c r="Q55" s="9"/>
      <c r="R55" s="9"/>
      <c r="S55" s="9"/>
      <c r="T55" s="12"/>
      <c r="U55" s="12"/>
      <c r="V55" s="9" t="s">
        <v>119</v>
      </c>
      <c r="W55" s="11">
        <v>42249</v>
      </c>
      <c r="X55" s="9" t="s">
        <v>123</v>
      </c>
      <c r="Y55" s="11"/>
      <c r="Z55" s="1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8" customHeight="1">
      <c r="A56" s="9">
        <f t="shared" si="3"/>
        <v>52</v>
      </c>
      <c r="B56" s="10" t="s">
        <v>79</v>
      </c>
      <c r="C56" s="10" t="s">
        <v>81</v>
      </c>
      <c r="D56" s="9">
        <f aca="true" t="shared" si="7" ref="D56:D87">E56+H56+I56</f>
        <v>2055.7</v>
      </c>
      <c r="E56" s="9">
        <f aca="true" t="shared" si="8" ref="E56:E80">G56+F56</f>
        <v>123.2</v>
      </c>
      <c r="F56" s="9">
        <v>123.2</v>
      </c>
      <c r="G56" s="9"/>
      <c r="H56" s="9">
        <v>1372.8</v>
      </c>
      <c r="I56" s="9">
        <v>559.7</v>
      </c>
      <c r="J56" s="9">
        <f aca="true" t="shared" si="9" ref="J56:J87">H56+I56</f>
        <v>1932.5</v>
      </c>
      <c r="K56" s="9">
        <v>6796</v>
      </c>
      <c r="L56" s="9">
        <v>33</v>
      </c>
      <c r="M56" s="9">
        <v>60</v>
      </c>
      <c r="N56" s="11">
        <v>41699</v>
      </c>
      <c r="O56" s="12" t="s">
        <v>31</v>
      </c>
      <c r="P56" s="12" t="s">
        <v>22</v>
      </c>
      <c r="Q56" s="9" t="s">
        <v>21</v>
      </c>
      <c r="R56" s="9" t="s">
        <v>21</v>
      </c>
      <c r="S56" s="9" t="s">
        <v>23</v>
      </c>
      <c r="T56" s="12" t="s">
        <v>24</v>
      </c>
      <c r="U56" s="12" t="s">
        <v>116</v>
      </c>
      <c r="V56" s="9" t="s">
        <v>119</v>
      </c>
      <c r="W56" s="11">
        <v>42309</v>
      </c>
      <c r="X56" s="9" t="s">
        <v>123</v>
      </c>
      <c r="Y56" s="11"/>
      <c r="Z56" s="9" t="s">
        <v>130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8" customHeight="1">
      <c r="A57" s="9">
        <f t="shared" si="3"/>
        <v>53</v>
      </c>
      <c r="B57" s="10" t="s">
        <v>79</v>
      </c>
      <c r="C57" s="10" t="s">
        <v>82</v>
      </c>
      <c r="D57" s="9">
        <f t="shared" si="7"/>
        <v>4447.2</v>
      </c>
      <c r="E57" s="9">
        <f t="shared" si="8"/>
        <v>269.6</v>
      </c>
      <c r="F57" s="9">
        <v>269.6</v>
      </c>
      <c r="G57" s="9"/>
      <c r="H57" s="9">
        <v>2776.7</v>
      </c>
      <c r="I57" s="9">
        <v>1400.9</v>
      </c>
      <c r="J57" s="9">
        <f t="shared" si="9"/>
        <v>4177.6</v>
      </c>
      <c r="K57" s="9">
        <v>15137</v>
      </c>
      <c r="L57" s="9">
        <v>56</v>
      </c>
      <c r="M57" s="9">
        <v>112</v>
      </c>
      <c r="N57" s="11">
        <v>41699</v>
      </c>
      <c r="O57" s="12" t="s">
        <v>31</v>
      </c>
      <c r="P57" s="12" t="s">
        <v>22</v>
      </c>
      <c r="Q57" s="9" t="s">
        <v>21</v>
      </c>
      <c r="R57" s="9" t="s">
        <v>21</v>
      </c>
      <c r="S57" s="9" t="s">
        <v>23</v>
      </c>
      <c r="T57" s="12" t="s">
        <v>24</v>
      </c>
      <c r="U57" s="12" t="s">
        <v>116</v>
      </c>
      <c r="V57" s="9" t="s">
        <v>119</v>
      </c>
      <c r="W57" s="11">
        <v>42309</v>
      </c>
      <c r="X57" s="9" t="s">
        <v>123</v>
      </c>
      <c r="Y57" s="11"/>
      <c r="Z57" s="9" t="s">
        <v>130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8" customHeight="1">
      <c r="A58" s="9">
        <f t="shared" si="3"/>
        <v>54</v>
      </c>
      <c r="B58" s="10" t="s">
        <v>79</v>
      </c>
      <c r="C58" s="10" t="s">
        <v>83</v>
      </c>
      <c r="D58" s="9">
        <f t="shared" si="7"/>
        <v>2333.7999999999997</v>
      </c>
      <c r="E58" s="9">
        <f t="shared" si="8"/>
        <v>221.7</v>
      </c>
      <c r="F58" s="9">
        <v>221.7</v>
      </c>
      <c r="G58" s="9"/>
      <c r="H58" s="9">
        <v>2036.6</v>
      </c>
      <c r="I58" s="9">
        <v>75.5</v>
      </c>
      <c r="J58" s="9">
        <f t="shared" si="9"/>
        <v>2112.1</v>
      </c>
      <c r="K58" s="9">
        <v>11125</v>
      </c>
      <c r="L58" s="9">
        <v>48</v>
      </c>
      <c r="M58" s="9">
        <v>74</v>
      </c>
      <c r="N58" s="11">
        <v>41671</v>
      </c>
      <c r="O58" s="12" t="s">
        <v>31</v>
      </c>
      <c r="P58" s="12" t="s">
        <v>31</v>
      </c>
      <c r="Q58" s="9" t="s">
        <v>21</v>
      </c>
      <c r="R58" s="9" t="s">
        <v>21</v>
      </c>
      <c r="S58" s="9" t="s">
        <v>23</v>
      </c>
      <c r="T58" s="12" t="s">
        <v>24</v>
      </c>
      <c r="U58" s="12" t="s">
        <v>116</v>
      </c>
      <c r="V58" s="9" t="s">
        <v>119</v>
      </c>
      <c r="W58" s="11">
        <v>42278</v>
      </c>
      <c r="X58" s="9" t="s">
        <v>123</v>
      </c>
      <c r="Y58" s="11"/>
      <c r="Z58" s="9" t="s">
        <v>129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8" customHeight="1">
      <c r="A59" s="9">
        <f t="shared" si="3"/>
        <v>55</v>
      </c>
      <c r="B59" s="10" t="s">
        <v>79</v>
      </c>
      <c r="C59" s="10" t="s">
        <v>84</v>
      </c>
      <c r="D59" s="9">
        <f t="shared" si="7"/>
        <v>2399.2</v>
      </c>
      <c r="E59" s="9">
        <f t="shared" si="8"/>
        <v>221.7</v>
      </c>
      <c r="F59" s="9">
        <v>221.7</v>
      </c>
      <c r="G59" s="9"/>
      <c r="H59" s="9">
        <v>2020.1</v>
      </c>
      <c r="I59" s="9">
        <v>157.4</v>
      </c>
      <c r="J59" s="9">
        <f t="shared" si="9"/>
        <v>2177.5</v>
      </c>
      <c r="K59" s="9">
        <v>11358</v>
      </c>
      <c r="L59" s="9">
        <v>48</v>
      </c>
      <c r="M59" s="9">
        <v>73</v>
      </c>
      <c r="N59" s="11">
        <v>41671</v>
      </c>
      <c r="O59" s="12" t="s">
        <v>31</v>
      </c>
      <c r="P59" s="12" t="s">
        <v>31</v>
      </c>
      <c r="Q59" s="9" t="s">
        <v>21</v>
      </c>
      <c r="R59" s="9" t="s">
        <v>21</v>
      </c>
      <c r="S59" s="9" t="s">
        <v>23</v>
      </c>
      <c r="T59" s="12" t="s">
        <v>24</v>
      </c>
      <c r="U59" s="12" t="s">
        <v>116</v>
      </c>
      <c r="V59" s="9" t="s">
        <v>119</v>
      </c>
      <c r="W59" s="11">
        <v>42278</v>
      </c>
      <c r="X59" s="9" t="s">
        <v>123</v>
      </c>
      <c r="Y59" s="11"/>
      <c r="Z59" s="9" t="s">
        <v>129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8" customHeight="1">
      <c r="A60" s="9">
        <f t="shared" si="3"/>
        <v>56</v>
      </c>
      <c r="B60" s="10" t="s">
        <v>79</v>
      </c>
      <c r="C60" s="10" t="s">
        <v>59</v>
      </c>
      <c r="D60" s="9">
        <f t="shared" si="7"/>
        <v>2800.5</v>
      </c>
      <c r="E60" s="9">
        <f t="shared" si="8"/>
        <v>180.9</v>
      </c>
      <c r="F60" s="9">
        <v>180.9</v>
      </c>
      <c r="G60" s="9"/>
      <c r="H60" s="9">
        <v>1993</v>
      </c>
      <c r="I60" s="9">
        <v>626.6</v>
      </c>
      <c r="J60" s="9">
        <f t="shared" si="9"/>
        <v>2619.6</v>
      </c>
      <c r="K60" s="9">
        <v>11327</v>
      </c>
      <c r="L60" s="9">
        <v>48</v>
      </c>
      <c r="M60" s="9">
        <v>83</v>
      </c>
      <c r="N60" s="11">
        <v>41699</v>
      </c>
      <c r="O60" s="12" t="s">
        <v>31</v>
      </c>
      <c r="P60" s="12" t="s">
        <v>22</v>
      </c>
      <c r="Q60" s="9" t="s">
        <v>21</v>
      </c>
      <c r="R60" s="9" t="s">
        <v>21</v>
      </c>
      <c r="S60" s="9" t="s">
        <v>23</v>
      </c>
      <c r="T60" s="12" t="s">
        <v>24</v>
      </c>
      <c r="U60" s="12" t="s">
        <v>116</v>
      </c>
      <c r="V60" s="9" t="s">
        <v>119</v>
      </c>
      <c r="W60" s="11">
        <v>42309</v>
      </c>
      <c r="X60" s="9" t="s">
        <v>123</v>
      </c>
      <c r="Y60" s="11"/>
      <c r="Z60" s="9" t="s">
        <v>130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8" customHeight="1">
      <c r="A61" s="9">
        <f t="shared" si="3"/>
        <v>57</v>
      </c>
      <c r="B61" s="10" t="s">
        <v>79</v>
      </c>
      <c r="C61" s="10" t="s">
        <v>46</v>
      </c>
      <c r="D61" s="9">
        <f t="shared" si="7"/>
        <v>3303.1000000000004</v>
      </c>
      <c r="E61" s="9">
        <f t="shared" si="8"/>
        <v>257.9</v>
      </c>
      <c r="F61" s="9">
        <v>257.9</v>
      </c>
      <c r="G61" s="9"/>
      <c r="H61" s="9">
        <v>2101.4</v>
      </c>
      <c r="I61" s="9">
        <v>943.8</v>
      </c>
      <c r="J61" s="9">
        <f t="shared" si="9"/>
        <v>3045.2</v>
      </c>
      <c r="K61" s="9">
        <v>10583</v>
      </c>
      <c r="L61" s="9">
        <v>56</v>
      </c>
      <c r="M61" s="9">
        <v>90</v>
      </c>
      <c r="N61" s="11">
        <v>41699</v>
      </c>
      <c r="O61" s="12" t="s">
        <v>31</v>
      </c>
      <c r="P61" s="12" t="s">
        <v>22</v>
      </c>
      <c r="Q61" s="9" t="s">
        <v>21</v>
      </c>
      <c r="R61" s="9" t="s">
        <v>21</v>
      </c>
      <c r="S61" s="9" t="s">
        <v>23</v>
      </c>
      <c r="T61" s="12" t="s">
        <v>24</v>
      </c>
      <c r="U61" s="12" t="s">
        <v>116</v>
      </c>
      <c r="V61" s="9" t="s">
        <v>119</v>
      </c>
      <c r="W61" s="11">
        <v>42309</v>
      </c>
      <c r="X61" s="9" t="s">
        <v>123</v>
      </c>
      <c r="Y61" s="11"/>
      <c r="Z61" s="9" t="s">
        <v>130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8" customHeight="1">
      <c r="A62" s="9">
        <f t="shared" si="3"/>
        <v>58</v>
      </c>
      <c r="B62" s="10" t="s">
        <v>79</v>
      </c>
      <c r="C62" s="10" t="s">
        <v>85</v>
      </c>
      <c r="D62" s="9">
        <f t="shared" si="7"/>
        <v>3526.1</v>
      </c>
      <c r="E62" s="9">
        <f t="shared" si="8"/>
        <v>241.6</v>
      </c>
      <c r="F62" s="9">
        <v>241.6</v>
      </c>
      <c r="G62" s="9"/>
      <c r="H62" s="9">
        <v>2522.5</v>
      </c>
      <c r="I62" s="9">
        <v>762</v>
      </c>
      <c r="J62" s="9">
        <f t="shared" si="9"/>
        <v>3284.5</v>
      </c>
      <c r="K62" s="9">
        <v>13202</v>
      </c>
      <c r="L62" s="9">
        <v>64</v>
      </c>
      <c r="M62" s="9">
        <v>104</v>
      </c>
      <c r="N62" s="11">
        <v>41699</v>
      </c>
      <c r="O62" s="12" t="s">
        <v>31</v>
      </c>
      <c r="P62" s="12" t="s">
        <v>22</v>
      </c>
      <c r="Q62" s="9" t="s">
        <v>21</v>
      </c>
      <c r="R62" s="9" t="s">
        <v>21</v>
      </c>
      <c r="S62" s="9" t="s">
        <v>23</v>
      </c>
      <c r="T62" s="12" t="s">
        <v>24</v>
      </c>
      <c r="U62" s="12" t="s">
        <v>116</v>
      </c>
      <c r="V62" s="9" t="s">
        <v>119</v>
      </c>
      <c r="W62" s="11">
        <v>42309</v>
      </c>
      <c r="X62" s="9" t="s">
        <v>123</v>
      </c>
      <c r="Y62" s="11"/>
      <c r="Z62" s="9" t="s">
        <v>130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8" customHeight="1">
      <c r="A63" s="9">
        <f t="shared" si="3"/>
        <v>59</v>
      </c>
      <c r="B63" s="10" t="s">
        <v>79</v>
      </c>
      <c r="C63" s="10" t="s">
        <v>86</v>
      </c>
      <c r="D63" s="9">
        <f t="shared" si="7"/>
        <v>1959.8</v>
      </c>
      <c r="E63" s="9">
        <f t="shared" si="8"/>
        <v>120.5</v>
      </c>
      <c r="F63" s="9">
        <v>120.5</v>
      </c>
      <c r="G63" s="9"/>
      <c r="H63" s="9">
        <v>1207.8</v>
      </c>
      <c r="I63" s="9">
        <v>631.5</v>
      </c>
      <c r="J63" s="9">
        <f t="shared" si="9"/>
        <v>1839.3</v>
      </c>
      <c r="K63" s="9">
        <v>7428</v>
      </c>
      <c r="L63" s="9">
        <v>29</v>
      </c>
      <c r="M63" s="9">
        <v>59</v>
      </c>
      <c r="N63" s="11">
        <v>41791</v>
      </c>
      <c r="O63" s="12" t="s">
        <v>31</v>
      </c>
      <c r="P63" s="12" t="s">
        <v>22</v>
      </c>
      <c r="Q63" s="9" t="s">
        <v>21</v>
      </c>
      <c r="R63" s="9" t="s">
        <v>21</v>
      </c>
      <c r="S63" s="9" t="s">
        <v>23</v>
      </c>
      <c r="T63" s="12" t="s">
        <v>24</v>
      </c>
      <c r="U63" s="12" t="s">
        <v>116</v>
      </c>
      <c r="V63" s="9" t="s">
        <v>118</v>
      </c>
      <c r="W63" s="11">
        <v>41791</v>
      </c>
      <c r="X63" s="9" t="s">
        <v>123</v>
      </c>
      <c r="Y63" s="11"/>
      <c r="Z63" s="9" t="s">
        <v>123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8" customHeight="1">
      <c r="A64" s="9">
        <f t="shared" si="3"/>
        <v>60</v>
      </c>
      <c r="B64" s="10" t="s">
        <v>41</v>
      </c>
      <c r="C64" s="10" t="s">
        <v>87</v>
      </c>
      <c r="D64" s="9">
        <f t="shared" si="7"/>
        <v>2633.5</v>
      </c>
      <c r="E64" s="9">
        <f t="shared" si="8"/>
        <v>94.8</v>
      </c>
      <c r="F64" s="9">
        <v>94.8</v>
      </c>
      <c r="G64" s="9"/>
      <c r="H64" s="9">
        <v>2328.2</v>
      </c>
      <c r="I64" s="9">
        <v>210.5</v>
      </c>
      <c r="J64" s="9">
        <f t="shared" si="9"/>
        <v>2538.7</v>
      </c>
      <c r="K64" s="9">
        <v>9776</v>
      </c>
      <c r="L64" s="9">
        <v>56</v>
      </c>
      <c r="M64" s="9">
        <v>96</v>
      </c>
      <c r="N64" s="11">
        <v>41730</v>
      </c>
      <c r="O64" s="12" t="s">
        <v>31</v>
      </c>
      <c r="P64" s="12" t="s">
        <v>22</v>
      </c>
      <c r="Q64" s="9" t="s">
        <v>21</v>
      </c>
      <c r="R64" s="9" t="s">
        <v>21</v>
      </c>
      <c r="S64" s="9" t="s">
        <v>23</v>
      </c>
      <c r="T64" s="12" t="s">
        <v>24</v>
      </c>
      <c r="U64" s="12" t="s">
        <v>116</v>
      </c>
      <c r="V64" s="9" t="s">
        <v>119</v>
      </c>
      <c r="W64" s="11">
        <v>42309</v>
      </c>
      <c r="X64" s="9" t="s">
        <v>123</v>
      </c>
      <c r="Y64" s="11"/>
      <c r="Z64" s="9" t="s">
        <v>130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8" customHeight="1">
      <c r="A65" s="9">
        <f t="shared" si="3"/>
        <v>61</v>
      </c>
      <c r="B65" s="10" t="s">
        <v>88</v>
      </c>
      <c r="C65" s="10" t="s">
        <v>39</v>
      </c>
      <c r="D65" s="9">
        <f t="shared" si="7"/>
        <v>74.2</v>
      </c>
      <c r="E65" s="9">
        <f t="shared" si="8"/>
        <v>0</v>
      </c>
      <c r="F65" s="9"/>
      <c r="G65" s="9"/>
      <c r="H65" s="9">
        <v>74.2</v>
      </c>
      <c r="I65" s="9"/>
      <c r="J65" s="9">
        <f t="shared" si="9"/>
        <v>74.2</v>
      </c>
      <c r="K65" s="9">
        <v>491</v>
      </c>
      <c r="L65" s="9">
        <v>2</v>
      </c>
      <c r="M65" s="9">
        <v>2</v>
      </c>
      <c r="N65" s="11">
        <v>41730</v>
      </c>
      <c r="O65" s="12" t="s">
        <v>27</v>
      </c>
      <c r="P65" s="12" t="s">
        <v>22</v>
      </c>
      <c r="Q65" s="9" t="s">
        <v>21</v>
      </c>
      <c r="R65" s="9" t="s">
        <v>28</v>
      </c>
      <c r="S65" s="9" t="s">
        <v>23</v>
      </c>
      <c r="T65" s="12" t="s">
        <v>24</v>
      </c>
      <c r="U65" s="12" t="s">
        <v>116</v>
      </c>
      <c r="V65" s="9" t="s">
        <v>118</v>
      </c>
      <c r="W65" s="11">
        <v>41730</v>
      </c>
      <c r="X65" s="9" t="s">
        <v>123</v>
      </c>
      <c r="Y65" s="11"/>
      <c r="Z65" s="9" t="s">
        <v>123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8" customHeight="1">
      <c r="A66" s="9">
        <f t="shared" si="3"/>
        <v>62</v>
      </c>
      <c r="B66" s="10" t="s">
        <v>88</v>
      </c>
      <c r="C66" s="10" t="s">
        <v>50</v>
      </c>
      <c r="D66" s="9">
        <f t="shared" si="7"/>
        <v>113.5</v>
      </c>
      <c r="E66" s="9">
        <f t="shared" si="8"/>
        <v>0</v>
      </c>
      <c r="F66" s="9"/>
      <c r="G66" s="9"/>
      <c r="H66" s="9">
        <v>113.5</v>
      </c>
      <c r="I66" s="9"/>
      <c r="J66" s="9">
        <f t="shared" si="9"/>
        <v>113.5</v>
      </c>
      <c r="K66" s="9">
        <v>361</v>
      </c>
      <c r="L66" s="9">
        <v>4</v>
      </c>
      <c r="M66" s="9">
        <v>9</v>
      </c>
      <c r="N66" s="11">
        <v>41852</v>
      </c>
      <c r="O66" s="12" t="s">
        <v>31</v>
      </c>
      <c r="P66" s="12" t="s">
        <v>22</v>
      </c>
      <c r="Q66" s="9" t="s">
        <v>21</v>
      </c>
      <c r="R66" s="12" t="s">
        <v>89</v>
      </c>
      <c r="S66" s="9" t="s">
        <v>23</v>
      </c>
      <c r="T66" s="12" t="s">
        <v>24</v>
      </c>
      <c r="U66" s="12" t="s">
        <v>116</v>
      </c>
      <c r="V66" s="9" t="s">
        <v>118</v>
      </c>
      <c r="W66" s="11">
        <v>41852</v>
      </c>
      <c r="X66" s="9" t="s">
        <v>123</v>
      </c>
      <c r="Y66" s="11"/>
      <c r="Z66" s="9" t="s">
        <v>123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8" customHeight="1">
      <c r="A67" s="9">
        <f t="shared" si="3"/>
        <v>63</v>
      </c>
      <c r="B67" s="10" t="s">
        <v>90</v>
      </c>
      <c r="C67" s="10" t="s">
        <v>91</v>
      </c>
      <c r="D67" s="9">
        <f t="shared" si="7"/>
        <v>2166.7000000000003</v>
      </c>
      <c r="E67" s="9">
        <f t="shared" si="8"/>
        <v>146.7</v>
      </c>
      <c r="F67" s="9">
        <v>146.7</v>
      </c>
      <c r="G67" s="9"/>
      <c r="H67" s="9">
        <v>1877.4</v>
      </c>
      <c r="I67" s="9">
        <v>142.6</v>
      </c>
      <c r="J67" s="9">
        <f t="shared" si="9"/>
        <v>2020</v>
      </c>
      <c r="K67" s="9">
        <v>7691</v>
      </c>
      <c r="L67" s="9">
        <v>44</v>
      </c>
      <c r="M67" s="9">
        <v>73</v>
      </c>
      <c r="N67" s="11">
        <v>41671</v>
      </c>
      <c r="O67" s="12" t="s">
        <v>31</v>
      </c>
      <c r="P67" s="12" t="s">
        <v>22</v>
      </c>
      <c r="Q67" s="9" t="s">
        <v>21</v>
      </c>
      <c r="R67" s="9" t="s">
        <v>21</v>
      </c>
      <c r="S67" s="9" t="s">
        <v>23</v>
      </c>
      <c r="T67" s="12" t="s">
        <v>24</v>
      </c>
      <c r="U67" s="12" t="s">
        <v>116</v>
      </c>
      <c r="V67" s="9" t="s">
        <v>119</v>
      </c>
      <c r="W67" s="11">
        <v>42248</v>
      </c>
      <c r="X67" s="9" t="s">
        <v>123</v>
      </c>
      <c r="Y67" s="11"/>
      <c r="Z67" s="9" t="s">
        <v>128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8" customHeight="1">
      <c r="A68" s="9">
        <f t="shared" si="3"/>
        <v>64</v>
      </c>
      <c r="B68" s="10" t="s">
        <v>90</v>
      </c>
      <c r="C68" s="10" t="s">
        <v>30</v>
      </c>
      <c r="D68" s="9">
        <f t="shared" si="7"/>
        <v>3030</v>
      </c>
      <c r="E68" s="9">
        <f t="shared" si="8"/>
        <v>264.2</v>
      </c>
      <c r="F68" s="9">
        <v>264.2</v>
      </c>
      <c r="G68" s="9"/>
      <c r="H68" s="9">
        <v>2765.8</v>
      </c>
      <c r="I68" s="9"/>
      <c r="J68" s="9">
        <f t="shared" si="9"/>
        <v>2765.8</v>
      </c>
      <c r="K68" s="9">
        <v>14231</v>
      </c>
      <c r="L68" s="9">
        <v>40</v>
      </c>
      <c r="M68" s="9">
        <v>70</v>
      </c>
      <c r="N68" s="11">
        <v>41671</v>
      </c>
      <c r="O68" s="12" t="s">
        <v>31</v>
      </c>
      <c r="P68" s="12" t="s">
        <v>31</v>
      </c>
      <c r="Q68" s="9" t="s">
        <v>21</v>
      </c>
      <c r="R68" s="9" t="s">
        <v>21</v>
      </c>
      <c r="S68" s="9" t="s">
        <v>23</v>
      </c>
      <c r="T68" s="12" t="s">
        <v>24</v>
      </c>
      <c r="U68" s="12" t="s">
        <v>116</v>
      </c>
      <c r="V68" s="9" t="s">
        <v>119</v>
      </c>
      <c r="W68" s="11">
        <v>42278</v>
      </c>
      <c r="X68" s="9" t="s">
        <v>123</v>
      </c>
      <c r="Y68" s="11"/>
      <c r="Z68" s="9" t="s">
        <v>129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8" customHeight="1">
      <c r="A69" s="9">
        <f t="shared" si="3"/>
        <v>65</v>
      </c>
      <c r="B69" s="10" t="s">
        <v>93</v>
      </c>
      <c r="C69" s="10" t="s">
        <v>40</v>
      </c>
      <c r="D69" s="9">
        <f t="shared" si="7"/>
        <v>2983.4</v>
      </c>
      <c r="E69" s="9">
        <f t="shared" si="8"/>
        <v>276</v>
      </c>
      <c r="F69" s="9">
        <v>276</v>
      </c>
      <c r="G69" s="9"/>
      <c r="H69" s="9">
        <v>2707.4</v>
      </c>
      <c r="I69" s="9"/>
      <c r="J69" s="9">
        <f t="shared" si="9"/>
        <v>2707.4</v>
      </c>
      <c r="K69" s="9">
        <v>9481</v>
      </c>
      <c r="L69" s="9">
        <v>60</v>
      </c>
      <c r="M69" s="9">
        <v>100</v>
      </c>
      <c r="N69" s="11">
        <v>41671</v>
      </c>
      <c r="O69" s="12" t="s">
        <v>31</v>
      </c>
      <c r="P69" s="12" t="s">
        <v>31</v>
      </c>
      <c r="Q69" s="9" t="s">
        <v>21</v>
      </c>
      <c r="R69" s="9" t="s">
        <v>21</v>
      </c>
      <c r="S69" s="9" t="s">
        <v>23</v>
      </c>
      <c r="T69" s="12" t="s">
        <v>24</v>
      </c>
      <c r="U69" s="12" t="s">
        <v>116</v>
      </c>
      <c r="V69" s="9" t="s">
        <v>119</v>
      </c>
      <c r="W69" s="11">
        <v>42125</v>
      </c>
      <c r="X69" s="9" t="s">
        <v>123</v>
      </c>
      <c r="Y69" s="11"/>
      <c r="Z69" s="9" t="s">
        <v>125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8" customHeight="1">
      <c r="A70" s="9">
        <f t="shared" si="3"/>
        <v>66</v>
      </c>
      <c r="B70" s="10" t="s">
        <v>93</v>
      </c>
      <c r="C70" s="10" t="s">
        <v>73</v>
      </c>
      <c r="D70" s="9">
        <f t="shared" si="7"/>
        <v>2957.7</v>
      </c>
      <c r="E70" s="9">
        <f t="shared" si="8"/>
        <v>275.1</v>
      </c>
      <c r="F70" s="9">
        <v>275.1</v>
      </c>
      <c r="G70" s="9"/>
      <c r="H70" s="9">
        <v>2158.5</v>
      </c>
      <c r="I70" s="9">
        <v>524.1</v>
      </c>
      <c r="J70" s="9">
        <f t="shared" si="9"/>
        <v>2682.6</v>
      </c>
      <c r="K70" s="9">
        <v>9487</v>
      </c>
      <c r="L70" s="9">
        <v>48</v>
      </c>
      <c r="M70" s="9">
        <v>91</v>
      </c>
      <c r="N70" s="11">
        <v>41671</v>
      </c>
      <c r="O70" s="12" t="s">
        <v>31</v>
      </c>
      <c r="P70" s="12" t="s">
        <v>31</v>
      </c>
      <c r="Q70" s="9" t="s">
        <v>21</v>
      </c>
      <c r="R70" s="9" t="s">
        <v>21</v>
      </c>
      <c r="S70" s="9" t="s">
        <v>23</v>
      </c>
      <c r="T70" s="12" t="s">
        <v>24</v>
      </c>
      <c r="U70" s="12" t="s">
        <v>116</v>
      </c>
      <c r="V70" s="9" t="s">
        <v>119</v>
      </c>
      <c r="W70" s="11">
        <v>42125</v>
      </c>
      <c r="X70" s="9" t="s">
        <v>123</v>
      </c>
      <c r="Y70" s="11"/>
      <c r="Z70" s="9" t="s">
        <v>125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8" customHeight="1">
      <c r="A71" s="9">
        <f aca="true" t="shared" si="10" ref="A71:A108">A70+1</f>
        <v>67</v>
      </c>
      <c r="B71" s="10" t="s">
        <v>93</v>
      </c>
      <c r="C71" s="10" t="s">
        <v>35</v>
      </c>
      <c r="D71" s="9">
        <f t="shared" si="7"/>
        <v>6955.96</v>
      </c>
      <c r="E71" s="9">
        <f t="shared" si="8"/>
        <v>622.8</v>
      </c>
      <c r="F71" s="9">
        <v>622.8</v>
      </c>
      <c r="G71" s="9"/>
      <c r="H71" s="9">
        <v>5760.46</v>
      </c>
      <c r="I71" s="9">
        <v>572.7</v>
      </c>
      <c r="J71" s="9">
        <f t="shared" si="9"/>
        <v>6333.16</v>
      </c>
      <c r="K71" s="9">
        <v>19899</v>
      </c>
      <c r="L71" s="9">
        <v>119</v>
      </c>
      <c r="M71" s="9">
        <v>250</v>
      </c>
      <c r="N71" s="11">
        <v>41671</v>
      </c>
      <c r="O71" s="12" t="s">
        <v>31</v>
      </c>
      <c r="P71" s="12" t="s">
        <v>31</v>
      </c>
      <c r="Q71" s="9" t="s">
        <v>21</v>
      </c>
      <c r="R71" s="9" t="s">
        <v>21</v>
      </c>
      <c r="S71" s="9" t="s">
        <v>23</v>
      </c>
      <c r="T71" s="12" t="s">
        <v>24</v>
      </c>
      <c r="U71" s="12" t="s">
        <v>116</v>
      </c>
      <c r="V71" s="9" t="s">
        <v>119</v>
      </c>
      <c r="W71" s="11">
        <v>42278</v>
      </c>
      <c r="X71" s="9" t="s">
        <v>123</v>
      </c>
      <c r="Y71" s="11"/>
      <c r="Z71" s="9" t="s">
        <v>129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8" customHeight="1">
      <c r="A72" s="9">
        <f t="shared" si="10"/>
        <v>68</v>
      </c>
      <c r="B72" s="10" t="s">
        <v>93</v>
      </c>
      <c r="C72" s="10" t="s">
        <v>94</v>
      </c>
      <c r="D72" s="9">
        <f t="shared" si="7"/>
        <v>6699.1</v>
      </c>
      <c r="E72" s="9">
        <f t="shared" si="8"/>
        <v>552</v>
      </c>
      <c r="F72" s="9">
        <v>552</v>
      </c>
      <c r="G72" s="9"/>
      <c r="H72" s="9">
        <v>6147.1</v>
      </c>
      <c r="I72" s="9"/>
      <c r="J72" s="9">
        <f t="shared" si="9"/>
        <v>6147.1</v>
      </c>
      <c r="K72" s="9">
        <v>24302</v>
      </c>
      <c r="L72" s="9">
        <v>127</v>
      </c>
      <c r="M72" s="9">
        <v>256</v>
      </c>
      <c r="N72" s="11">
        <v>41730</v>
      </c>
      <c r="O72" s="12" t="s">
        <v>31</v>
      </c>
      <c r="P72" s="12" t="s">
        <v>31</v>
      </c>
      <c r="Q72" s="9" t="s">
        <v>21</v>
      </c>
      <c r="R72" s="9" t="s">
        <v>21</v>
      </c>
      <c r="S72" s="9" t="s">
        <v>23</v>
      </c>
      <c r="T72" s="12" t="s">
        <v>24</v>
      </c>
      <c r="U72" s="12" t="s">
        <v>116</v>
      </c>
      <c r="V72" s="9" t="s">
        <v>119</v>
      </c>
      <c r="W72" s="11">
        <v>42309</v>
      </c>
      <c r="X72" s="9" t="s">
        <v>123</v>
      </c>
      <c r="Y72" s="11"/>
      <c r="Z72" s="9" t="s">
        <v>130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8" customHeight="1">
      <c r="A73" s="9">
        <f t="shared" si="10"/>
        <v>69</v>
      </c>
      <c r="B73" s="10" t="s">
        <v>93</v>
      </c>
      <c r="C73" s="10" t="s">
        <v>95</v>
      </c>
      <c r="D73" s="9">
        <f t="shared" si="7"/>
        <v>2956.5</v>
      </c>
      <c r="E73" s="9">
        <f t="shared" si="8"/>
        <v>275.2</v>
      </c>
      <c r="F73" s="9">
        <v>275.2</v>
      </c>
      <c r="G73" s="9"/>
      <c r="H73" s="9">
        <v>2681.3</v>
      </c>
      <c r="I73" s="9"/>
      <c r="J73" s="9">
        <f t="shared" si="9"/>
        <v>2681.3</v>
      </c>
      <c r="K73" s="9">
        <v>9469</v>
      </c>
      <c r="L73" s="9">
        <v>60</v>
      </c>
      <c r="M73" s="9">
        <v>100</v>
      </c>
      <c r="N73" s="11">
        <v>41671</v>
      </c>
      <c r="O73" s="12" t="s">
        <v>31</v>
      </c>
      <c r="P73" s="12" t="s">
        <v>31</v>
      </c>
      <c r="Q73" s="9" t="s">
        <v>21</v>
      </c>
      <c r="R73" s="9" t="s">
        <v>21</v>
      </c>
      <c r="S73" s="9" t="s">
        <v>23</v>
      </c>
      <c r="T73" s="12" t="s">
        <v>24</v>
      </c>
      <c r="U73" s="12" t="s">
        <v>116</v>
      </c>
      <c r="V73" s="9" t="s">
        <v>119</v>
      </c>
      <c r="W73" s="11">
        <v>42278</v>
      </c>
      <c r="X73" s="9" t="s">
        <v>123</v>
      </c>
      <c r="Y73" s="11"/>
      <c r="Z73" s="9" t="s">
        <v>129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8" customHeight="1">
      <c r="A74" s="9">
        <f t="shared" si="10"/>
        <v>70</v>
      </c>
      <c r="B74" s="10" t="s">
        <v>93</v>
      </c>
      <c r="C74" s="10" t="s">
        <v>30</v>
      </c>
      <c r="D74" s="9">
        <f t="shared" si="7"/>
        <v>3071.6200000000003</v>
      </c>
      <c r="E74" s="9">
        <f t="shared" si="8"/>
        <v>278.8</v>
      </c>
      <c r="F74" s="9">
        <v>278.8</v>
      </c>
      <c r="G74" s="9"/>
      <c r="H74" s="9">
        <v>2172.92</v>
      </c>
      <c r="I74" s="9">
        <v>619.9</v>
      </c>
      <c r="J74" s="9">
        <f t="shared" si="9"/>
        <v>2792.82</v>
      </c>
      <c r="K74" s="9">
        <v>9658</v>
      </c>
      <c r="L74" s="9">
        <v>48</v>
      </c>
      <c r="M74" s="9">
        <v>100</v>
      </c>
      <c r="N74" s="11">
        <v>41671</v>
      </c>
      <c r="O74" s="12" t="s">
        <v>31</v>
      </c>
      <c r="P74" s="12" t="s">
        <v>31</v>
      </c>
      <c r="Q74" s="9" t="s">
        <v>21</v>
      </c>
      <c r="R74" s="9" t="s">
        <v>21</v>
      </c>
      <c r="S74" s="9" t="s">
        <v>23</v>
      </c>
      <c r="T74" s="12" t="s">
        <v>24</v>
      </c>
      <c r="U74" s="12" t="s">
        <v>116</v>
      </c>
      <c r="V74" s="9" t="s">
        <v>119</v>
      </c>
      <c r="W74" s="11">
        <v>42125</v>
      </c>
      <c r="X74" s="9" t="s">
        <v>123</v>
      </c>
      <c r="Y74" s="11"/>
      <c r="Z74" s="9" t="s">
        <v>125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8" customHeight="1">
      <c r="A75" s="9">
        <f t="shared" si="10"/>
        <v>71</v>
      </c>
      <c r="B75" s="10" t="s">
        <v>93</v>
      </c>
      <c r="C75" s="10" t="s">
        <v>96</v>
      </c>
      <c r="D75" s="9">
        <f t="shared" si="7"/>
        <v>2975.5</v>
      </c>
      <c r="E75" s="9">
        <f t="shared" si="8"/>
        <v>276.1</v>
      </c>
      <c r="F75" s="9">
        <v>276.1</v>
      </c>
      <c r="G75" s="9"/>
      <c r="H75" s="9">
        <v>2699.4</v>
      </c>
      <c r="I75" s="9"/>
      <c r="J75" s="9">
        <f t="shared" si="9"/>
        <v>2699.4</v>
      </c>
      <c r="K75" s="9">
        <v>9592</v>
      </c>
      <c r="L75" s="9">
        <v>60</v>
      </c>
      <c r="M75" s="9">
        <v>103</v>
      </c>
      <c r="N75" s="11">
        <v>41671</v>
      </c>
      <c r="O75" s="12" t="s">
        <v>31</v>
      </c>
      <c r="P75" s="12" t="s">
        <v>31</v>
      </c>
      <c r="Q75" s="9" t="s">
        <v>21</v>
      </c>
      <c r="R75" s="9" t="s">
        <v>21</v>
      </c>
      <c r="S75" s="9" t="s">
        <v>23</v>
      </c>
      <c r="T75" s="12" t="s">
        <v>24</v>
      </c>
      <c r="U75" s="12" t="s">
        <v>116</v>
      </c>
      <c r="V75" s="9" t="s">
        <v>119</v>
      </c>
      <c r="W75" s="11">
        <v>42156</v>
      </c>
      <c r="X75" s="9" t="s">
        <v>123</v>
      </c>
      <c r="Y75" s="11"/>
      <c r="Z75" s="9" t="s">
        <v>126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8" customHeight="1">
      <c r="A76" s="9">
        <f t="shared" si="10"/>
        <v>72</v>
      </c>
      <c r="B76" s="10" t="s">
        <v>93</v>
      </c>
      <c r="C76" s="10" t="s">
        <v>97</v>
      </c>
      <c r="D76" s="9">
        <f t="shared" si="7"/>
        <v>2958.5</v>
      </c>
      <c r="E76" s="9">
        <f t="shared" si="8"/>
        <v>279.5</v>
      </c>
      <c r="F76" s="9">
        <v>279.5</v>
      </c>
      <c r="G76" s="9"/>
      <c r="H76" s="9">
        <v>2679</v>
      </c>
      <c r="I76" s="9"/>
      <c r="J76" s="9">
        <f t="shared" si="9"/>
        <v>2679</v>
      </c>
      <c r="K76" s="9">
        <v>9691</v>
      </c>
      <c r="L76" s="9">
        <v>60</v>
      </c>
      <c r="M76" s="9">
        <v>122</v>
      </c>
      <c r="N76" s="11">
        <v>41671</v>
      </c>
      <c r="O76" s="12" t="s">
        <v>31</v>
      </c>
      <c r="P76" s="12" t="s">
        <v>31</v>
      </c>
      <c r="Q76" s="9" t="s">
        <v>21</v>
      </c>
      <c r="R76" s="9" t="s">
        <v>21</v>
      </c>
      <c r="S76" s="9" t="s">
        <v>23</v>
      </c>
      <c r="T76" s="12" t="s">
        <v>24</v>
      </c>
      <c r="U76" s="12" t="s">
        <v>116</v>
      </c>
      <c r="V76" s="9" t="s">
        <v>119</v>
      </c>
      <c r="W76" s="11">
        <v>42125</v>
      </c>
      <c r="X76" s="9" t="s">
        <v>123</v>
      </c>
      <c r="Y76" s="11"/>
      <c r="Z76" s="9" t="s">
        <v>125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8" customHeight="1">
      <c r="A77" s="9">
        <f t="shared" si="10"/>
        <v>73</v>
      </c>
      <c r="B77" s="10" t="s">
        <v>93</v>
      </c>
      <c r="C77" s="10" t="s">
        <v>98</v>
      </c>
      <c r="D77" s="9">
        <f t="shared" si="7"/>
        <v>12350.800000000001</v>
      </c>
      <c r="E77" s="9">
        <f t="shared" si="8"/>
        <v>1903.7</v>
      </c>
      <c r="F77" s="9">
        <v>1903.7</v>
      </c>
      <c r="G77" s="9"/>
      <c r="H77" s="9">
        <v>10433.9</v>
      </c>
      <c r="I77" s="9">
        <v>13.2</v>
      </c>
      <c r="J77" s="9">
        <f t="shared" si="9"/>
        <v>10447.1</v>
      </c>
      <c r="K77" s="9">
        <v>41394</v>
      </c>
      <c r="L77" s="9">
        <v>179</v>
      </c>
      <c r="M77" s="9">
        <v>358</v>
      </c>
      <c r="N77" s="11">
        <v>41730</v>
      </c>
      <c r="O77" s="12" t="s">
        <v>31</v>
      </c>
      <c r="P77" s="12" t="s">
        <v>31</v>
      </c>
      <c r="Q77" s="9" t="s">
        <v>21</v>
      </c>
      <c r="R77" s="9" t="s">
        <v>21</v>
      </c>
      <c r="S77" s="9" t="s">
        <v>23</v>
      </c>
      <c r="T77" s="12" t="s">
        <v>24</v>
      </c>
      <c r="U77" s="12" t="s">
        <v>116</v>
      </c>
      <c r="V77" s="9" t="s">
        <v>119</v>
      </c>
      <c r="W77" s="11">
        <v>42309</v>
      </c>
      <c r="X77" s="9" t="s">
        <v>123</v>
      </c>
      <c r="Y77" s="11"/>
      <c r="Z77" s="9" t="s">
        <v>130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8" customHeight="1">
      <c r="A78" s="9">
        <f t="shared" si="10"/>
        <v>74</v>
      </c>
      <c r="B78" s="10" t="s">
        <v>93</v>
      </c>
      <c r="C78" s="10" t="s">
        <v>32</v>
      </c>
      <c r="D78" s="9">
        <f t="shared" si="7"/>
        <v>11882.1</v>
      </c>
      <c r="E78" s="9">
        <f t="shared" si="8"/>
        <v>1722.4</v>
      </c>
      <c r="F78" s="9">
        <v>1708.9</v>
      </c>
      <c r="G78" s="9">
        <v>13.5</v>
      </c>
      <c r="H78" s="9">
        <v>10159.7</v>
      </c>
      <c r="I78" s="9"/>
      <c r="J78" s="9">
        <f t="shared" si="9"/>
        <v>10159.7</v>
      </c>
      <c r="K78" s="9">
        <v>43973</v>
      </c>
      <c r="L78" s="9">
        <v>180</v>
      </c>
      <c r="M78" s="9">
        <v>407</v>
      </c>
      <c r="N78" s="11">
        <v>41699</v>
      </c>
      <c r="O78" s="12" t="s">
        <v>31</v>
      </c>
      <c r="P78" s="12" t="s">
        <v>31</v>
      </c>
      <c r="Q78" s="9" t="s">
        <v>21</v>
      </c>
      <c r="R78" s="9" t="s">
        <v>21</v>
      </c>
      <c r="S78" s="9" t="s">
        <v>23</v>
      </c>
      <c r="T78" s="12" t="s">
        <v>24</v>
      </c>
      <c r="U78" s="12" t="s">
        <v>116</v>
      </c>
      <c r="V78" s="9" t="s">
        <v>119</v>
      </c>
      <c r="W78" s="11">
        <v>42309</v>
      </c>
      <c r="X78" s="9" t="s">
        <v>123</v>
      </c>
      <c r="Y78" s="11"/>
      <c r="Z78" s="9" t="s">
        <v>130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8" customHeight="1">
      <c r="A79" s="9">
        <f t="shared" si="10"/>
        <v>75</v>
      </c>
      <c r="B79" s="10" t="s">
        <v>93</v>
      </c>
      <c r="C79" s="10" t="s">
        <v>36</v>
      </c>
      <c r="D79" s="9">
        <f t="shared" si="7"/>
        <v>4860.1</v>
      </c>
      <c r="E79" s="9">
        <f t="shared" si="8"/>
        <v>783</v>
      </c>
      <c r="F79" s="9">
        <v>775.9</v>
      </c>
      <c r="G79" s="9">
        <v>7.1</v>
      </c>
      <c r="H79" s="9">
        <v>4077.1</v>
      </c>
      <c r="I79" s="9"/>
      <c r="J79" s="9">
        <f t="shared" si="9"/>
        <v>4077.1</v>
      </c>
      <c r="K79" s="9">
        <v>19716</v>
      </c>
      <c r="L79" s="9">
        <v>83</v>
      </c>
      <c r="M79" s="9">
        <v>171</v>
      </c>
      <c r="N79" s="11">
        <v>41699</v>
      </c>
      <c r="O79" s="12" t="s">
        <v>31</v>
      </c>
      <c r="P79" s="12" t="s">
        <v>31</v>
      </c>
      <c r="Q79" s="9" t="s">
        <v>21</v>
      </c>
      <c r="R79" s="9" t="s">
        <v>21</v>
      </c>
      <c r="S79" s="9" t="s">
        <v>23</v>
      </c>
      <c r="T79" s="12" t="s">
        <v>22</v>
      </c>
      <c r="U79" s="12" t="s">
        <v>116</v>
      </c>
      <c r="V79" s="9" t="s">
        <v>119</v>
      </c>
      <c r="W79" s="11">
        <v>42278</v>
      </c>
      <c r="X79" s="9" t="s">
        <v>123</v>
      </c>
      <c r="Y79" s="11"/>
      <c r="Z79" s="9" t="s">
        <v>129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8" customHeight="1">
      <c r="A80" s="9">
        <f t="shared" si="10"/>
        <v>76</v>
      </c>
      <c r="B80" s="10" t="s">
        <v>93</v>
      </c>
      <c r="C80" s="10" t="s">
        <v>99</v>
      </c>
      <c r="D80" s="9">
        <f t="shared" si="7"/>
        <v>5133.2</v>
      </c>
      <c r="E80" s="9">
        <f t="shared" si="8"/>
        <v>839.1999999999999</v>
      </c>
      <c r="F80" s="9">
        <v>831.9</v>
      </c>
      <c r="G80" s="9">
        <v>7.3</v>
      </c>
      <c r="H80" s="9">
        <v>4160.2</v>
      </c>
      <c r="I80" s="9">
        <v>133.8</v>
      </c>
      <c r="J80" s="9">
        <f t="shared" si="9"/>
        <v>4294</v>
      </c>
      <c r="K80" s="9">
        <v>19652</v>
      </c>
      <c r="L80" s="9">
        <v>87</v>
      </c>
      <c r="M80" s="9">
        <v>198</v>
      </c>
      <c r="N80" s="11">
        <v>41730</v>
      </c>
      <c r="O80" s="12" t="s">
        <v>31</v>
      </c>
      <c r="P80" s="12" t="s">
        <v>31</v>
      </c>
      <c r="Q80" s="9" t="s">
        <v>21</v>
      </c>
      <c r="R80" s="9" t="s">
        <v>21</v>
      </c>
      <c r="S80" s="9" t="s">
        <v>23</v>
      </c>
      <c r="T80" s="12" t="s">
        <v>22</v>
      </c>
      <c r="U80" s="12" t="s">
        <v>116</v>
      </c>
      <c r="V80" s="9" t="s">
        <v>119</v>
      </c>
      <c r="W80" s="11">
        <v>42278</v>
      </c>
      <c r="X80" s="9" t="s">
        <v>123</v>
      </c>
      <c r="Y80" s="11"/>
      <c r="Z80" s="9" t="s">
        <v>129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8" customHeight="1">
      <c r="A81" s="9">
        <f t="shared" si="10"/>
        <v>77</v>
      </c>
      <c r="B81" s="10" t="s">
        <v>93</v>
      </c>
      <c r="C81" s="10" t="s">
        <v>100</v>
      </c>
      <c r="D81" s="9">
        <f t="shared" si="7"/>
        <v>349.44</v>
      </c>
      <c r="E81" s="9">
        <v>257.7</v>
      </c>
      <c r="F81" s="9"/>
      <c r="G81" s="9"/>
      <c r="H81" s="9">
        <v>91.74</v>
      </c>
      <c r="I81" s="9"/>
      <c r="J81" s="9">
        <f t="shared" si="9"/>
        <v>91.74</v>
      </c>
      <c r="K81" s="9">
        <v>8608</v>
      </c>
      <c r="L81" s="9">
        <v>7</v>
      </c>
      <c r="M81" s="9">
        <v>9</v>
      </c>
      <c r="N81" s="11">
        <v>41760</v>
      </c>
      <c r="O81" s="12" t="s">
        <v>31</v>
      </c>
      <c r="P81" s="12" t="s">
        <v>31</v>
      </c>
      <c r="Q81" s="9" t="s">
        <v>21</v>
      </c>
      <c r="R81" s="9" t="s">
        <v>21</v>
      </c>
      <c r="S81" s="9" t="s">
        <v>23</v>
      </c>
      <c r="T81" s="12" t="s">
        <v>22</v>
      </c>
      <c r="U81" s="12" t="s">
        <v>116</v>
      </c>
      <c r="V81" s="9" t="s">
        <v>118</v>
      </c>
      <c r="W81" s="11">
        <v>41760</v>
      </c>
      <c r="X81" s="9" t="s">
        <v>123</v>
      </c>
      <c r="Y81" s="11"/>
      <c r="Z81" s="9" t="s">
        <v>123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8" customHeight="1">
      <c r="A82" s="9">
        <f t="shared" si="10"/>
        <v>78</v>
      </c>
      <c r="B82" s="10" t="s">
        <v>93</v>
      </c>
      <c r="C82" s="10" t="s">
        <v>86</v>
      </c>
      <c r="D82" s="9">
        <f t="shared" si="7"/>
        <v>2701.14</v>
      </c>
      <c r="E82" s="9">
        <f>G82+F82</f>
        <v>168.1</v>
      </c>
      <c r="F82" s="9">
        <v>168.1</v>
      </c>
      <c r="G82" s="9"/>
      <c r="H82" s="9">
        <v>2371.24</v>
      </c>
      <c r="I82" s="9">
        <v>161.8</v>
      </c>
      <c r="J82" s="9">
        <f t="shared" si="9"/>
        <v>2533.04</v>
      </c>
      <c r="K82" s="9">
        <v>9614</v>
      </c>
      <c r="L82" s="9">
        <v>56</v>
      </c>
      <c r="M82" s="9">
        <v>82</v>
      </c>
      <c r="N82" s="11">
        <v>41671</v>
      </c>
      <c r="O82" s="12" t="s">
        <v>31</v>
      </c>
      <c r="P82" s="12" t="s">
        <v>22</v>
      </c>
      <c r="Q82" s="9" t="s">
        <v>21</v>
      </c>
      <c r="R82" s="9" t="s">
        <v>21</v>
      </c>
      <c r="S82" s="9" t="s">
        <v>23</v>
      </c>
      <c r="T82" s="12" t="s">
        <v>24</v>
      </c>
      <c r="U82" s="12" t="s">
        <v>116</v>
      </c>
      <c r="V82" s="9" t="s">
        <v>119</v>
      </c>
      <c r="W82" s="11">
        <v>42278</v>
      </c>
      <c r="X82" s="9" t="s">
        <v>123</v>
      </c>
      <c r="Y82" s="11"/>
      <c r="Z82" s="9" t="s">
        <v>129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8" customHeight="1">
      <c r="A83" s="9">
        <f t="shared" si="10"/>
        <v>79</v>
      </c>
      <c r="B83" s="10" t="s">
        <v>101</v>
      </c>
      <c r="C83" s="10" t="s">
        <v>33</v>
      </c>
      <c r="D83" s="9">
        <f t="shared" si="7"/>
        <v>265.4</v>
      </c>
      <c r="E83" s="9">
        <f>G83+F83</f>
        <v>0</v>
      </c>
      <c r="F83" s="9"/>
      <c r="G83" s="9"/>
      <c r="H83" s="9">
        <v>265.4</v>
      </c>
      <c r="I83" s="9"/>
      <c r="J83" s="9">
        <f t="shared" si="9"/>
        <v>265.4</v>
      </c>
      <c r="K83" s="9">
        <v>954</v>
      </c>
      <c r="L83" s="9">
        <v>6</v>
      </c>
      <c r="M83" s="9">
        <v>6</v>
      </c>
      <c r="N83" s="11">
        <v>41730</v>
      </c>
      <c r="O83" s="12" t="s">
        <v>27</v>
      </c>
      <c r="P83" s="12" t="s">
        <v>22</v>
      </c>
      <c r="Q83" s="9" t="s">
        <v>21</v>
      </c>
      <c r="R83" s="9" t="s">
        <v>21</v>
      </c>
      <c r="S83" s="9" t="s">
        <v>23</v>
      </c>
      <c r="T83" s="12" t="s">
        <v>24</v>
      </c>
      <c r="U83" s="12" t="s">
        <v>116</v>
      </c>
      <c r="V83" s="9" t="s">
        <v>118</v>
      </c>
      <c r="W83" s="11">
        <v>41730</v>
      </c>
      <c r="X83" s="9" t="s">
        <v>123</v>
      </c>
      <c r="Y83" s="11"/>
      <c r="Z83" s="9" t="s">
        <v>123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8" customHeight="1">
      <c r="A84" s="9">
        <f t="shared" si="10"/>
        <v>80</v>
      </c>
      <c r="B84" s="9" t="s">
        <v>102</v>
      </c>
      <c r="C84" s="10">
        <v>9</v>
      </c>
      <c r="D84" s="9">
        <f t="shared" si="7"/>
        <v>4242.9</v>
      </c>
      <c r="E84" s="9">
        <v>256.2</v>
      </c>
      <c r="F84" s="9"/>
      <c r="G84" s="9"/>
      <c r="H84" s="9">
        <v>3604</v>
      </c>
      <c r="I84" s="9">
        <v>382.7</v>
      </c>
      <c r="J84" s="9">
        <f t="shared" si="9"/>
        <v>3986.7</v>
      </c>
      <c r="K84" s="9">
        <v>18455</v>
      </c>
      <c r="L84" s="9">
        <v>26</v>
      </c>
      <c r="M84" s="9">
        <v>38</v>
      </c>
      <c r="N84" s="11">
        <v>41640</v>
      </c>
      <c r="O84" s="12" t="s">
        <v>31</v>
      </c>
      <c r="P84" s="9" t="s">
        <v>21</v>
      </c>
      <c r="Q84" s="9" t="s">
        <v>21</v>
      </c>
      <c r="R84" s="9" t="s">
        <v>21</v>
      </c>
      <c r="S84" s="9" t="s">
        <v>23</v>
      </c>
      <c r="T84" s="12" t="s">
        <v>22</v>
      </c>
      <c r="U84" s="12" t="s">
        <v>116</v>
      </c>
      <c r="V84" s="9" t="s">
        <v>118</v>
      </c>
      <c r="W84" s="11">
        <v>41640</v>
      </c>
      <c r="X84" s="9" t="s">
        <v>123</v>
      </c>
      <c r="Y84" s="11"/>
      <c r="Z84" s="9" t="s">
        <v>123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8" customHeight="1">
      <c r="A85" s="9">
        <f t="shared" si="10"/>
        <v>81</v>
      </c>
      <c r="B85" s="9" t="s">
        <v>137</v>
      </c>
      <c r="C85" s="10">
        <v>3</v>
      </c>
      <c r="D85" s="9">
        <v>16563.63</v>
      </c>
      <c r="E85" s="9">
        <v>2422.1</v>
      </c>
      <c r="F85" s="9"/>
      <c r="G85" s="9"/>
      <c r="H85" s="9">
        <v>14093.83</v>
      </c>
      <c r="I85" s="9">
        <v>47.7</v>
      </c>
      <c r="J85" s="9">
        <f t="shared" si="9"/>
        <v>14141.53</v>
      </c>
      <c r="K85" s="9">
        <v>62980</v>
      </c>
      <c r="L85" s="9">
        <v>250</v>
      </c>
      <c r="M85" s="9"/>
      <c r="N85" s="11"/>
      <c r="O85" s="12"/>
      <c r="P85" s="9"/>
      <c r="Q85" s="9"/>
      <c r="R85" s="9"/>
      <c r="S85" s="9"/>
      <c r="T85" s="12"/>
      <c r="U85" s="12"/>
      <c r="V85" s="9" t="s">
        <v>119</v>
      </c>
      <c r="W85" s="11">
        <v>42781</v>
      </c>
      <c r="X85" s="9"/>
      <c r="Y85" s="11"/>
      <c r="Z85" s="9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8" customHeight="1">
      <c r="A86" s="9">
        <f t="shared" si="10"/>
        <v>82</v>
      </c>
      <c r="B86" s="10" t="s">
        <v>45</v>
      </c>
      <c r="C86" s="10" t="s">
        <v>32</v>
      </c>
      <c r="D86" s="9">
        <f t="shared" si="7"/>
        <v>3511.9000000000005</v>
      </c>
      <c r="E86" s="9">
        <f>G86+F86</f>
        <v>293.3</v>
      </c>
      <c r="F86" s="9">
        <v>293.3</v>
      </c>
      <c r="G86" s="9"/>
      <c r="H86" s="9">
        <v>3162.8</v>
      </c>
      <c r="I86" s="9">
        <v>55.8</v>
      </c>
      <c r="J86" s="9">
        <f t="shared" si="9"/>
        <v>3218.6000000000004</v>
      </c>
      <c r="K86" s="9">
        <v>15558</v>
      </c>
      <c r="L86" s="9">
        <v>81</v>
      </c>
      <c r="M86" s="9">
        <v>138</v>
      </c>
      <c r="N86" s="11">
        <v>41671</v>
      </c>
      <c r="O86" s="12" t="s">
        <v>31</v>
      </c>
      <c r="P86" s="12" t="s">
        <v>22</v>
      </c>
      <c r="Q86" s="9" t="s">
        <v>21</v>
      </c>
      <c r="R86" s="9" t="s">
        <v>21</v>
      </c>
      <c r="S86" s="9" t="s">
        <v>23</v>
      </c>
      <c r="T86" s="12" t="s">
        <v>24</v>
      </c>
      <c r="U86" s="12" t="s">
        <v>116</v>
      </c>
      <c r="V86" s="9" t="s">
        <v>119</v>
      </c>
      <c r="W86" s="11">
        <v>42309</v>
      </c>
      <c r="X86" s="9" t="s">
        <v>123</v>
      </c>
      <c r="Y86" s="11"/>
      <c r="Z86" s="9" t="s">
        <v>130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8" customHeight="1">
      <c r="A87" s="9">
        <f t="shared" si="10"/>
        <v>83</v>
      </c>
      <c r="B87" s="10" t="s">
        <v>45</v>
      </c>
      <c r="C87" s="10" t="s">
        <v>36</v>
      </c>
      <c r="D87" s="9">
        <f t="shared" si="7"/>
        <v>3234.0299999999997</v>
      </c>
      <c r="E87" s="9">
        <f>G87+F87</f>
        <v>207.7</v>
      </c>
      <c r="F87" s="9">
        <v>207.7</v>
      </c>
      <c r="G87" s="9"/>
      <c r="H87" s="9">
        <v>2767.63</v>
      </c>
      <c r="I87" s="9">
        <v>258.7</v>
      </c>
      <c r="J87" s="9">
        <f t="shared" si="9"/>
        <v>3026.33</v>
      </c>
      <c r="K87" s="9">
        <v>11222</v>
      </c>
      <c r="L87" s="9">
        <v>68</v>
      </c>
      <c r="M87" s="9">
        <v>100</v>
      </c>
      <c r="N87" s="11">
        <v>41699</v>
      </c>
      <c r="O87" s="12" t="s">
        <v>31</v>
      </c>
      <c r="P87" s="12" t="s">
        <v>31</v>
      </c>
      <c r="Q87" s="9" t="s">
        <v>21</v>
      </c>
      <c r="R87" s="9" t="s">
        <v>21</v>
      </c>
      <c r="S87" s="9" t="s">
        <v>23</v>
      </c>
      <c r="T87" s="12" t="s">
        <v>24</v>
      </c>
      <c r="U87" s="12" t="s">
        <v>116</v>
      </c>
      <c r="V87" s="9" t="s">
        <v>119</v>
      </c>
      <c r="W87" s="11">
        <v>42278</v>
      </c>
      <c r="X87" s="9" t="s">
        <v>123</v>
      </c>
      <c r="Y87" s="11"/>
      <c r="Z87" s="9" t="s">
        <v>129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8" customHeight="1">
      <c r="A88" s="9">
        <f t="shared" si="10"/>
        <v>84</v>
      </c>
      <c r="B88" s="10" t="s">
        <v>106</v>
      </c>
      <c r="C88" s="10" t="s">
        <v>39</v>
      </c>
      <c r="D88" s="9">
        <f aca="true" t="shared" si="11" ref="D88:D108">E88+H88+I88</f>
        <v>6712.200000000001</v>
      </c>
      <c r="E88" s="9">
        <v>663.1</v>
      </c>
      <c r="F88" s="9">
        <v>641</v>
      </c>
      <c r="G88" s="9"/>
      <c r="H88" s="9">
        <v>5536.1</v>
      </c>
      <c r="I88" s="9">
        <v>513</v>
      </c>
      <c r="J88" s="9">
        <f aca="true" t="shared" si="12" ref="J88:J108">H88+I88</f>
        <v>6049.1</v>
      </c>
      <c r="K88" s="9">
        <v>32701</v>
      </c>
      <c r="L88" s="9">
        <v>54</v>
      </c>
      <c r="M88" s="9">
        <v>98</v>
      </c>
      <c r="N88" s="11">
        <v>41730</v>
      </c>
      <c r="O88" s="12" t="s">
        <v>31</v>
      </c>
      <c r="P88" s="12" t="s">
        <v>107</v>
      </c>
      <c r="Q88" s="9" t="s">
        <v>21</v>
      </c>
      <c r="R88" s="9" t="s">
        <v>21</v>
      </c>
      <c r="S88" s="9" t="s">
        <v>23</v>
      </c>
      <c r="T88" s="12" t="s">
        <v>24</v>
      </c>
      <c r="U88" s="12" t="s">
        <v>116</v>
      </c>
      <c r="V88" s="9" t="s">
        <v>119</v>
      </c>
      <c r="W88" s="11">
        <v>42278</v>
      </c>
      <c r="X88" s="9" t="s">
        <v>123</v>
      </c>
      <c r="Y88" s="11"/>
      <c r="Z88" s="9" t="s">
        <v>129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8" customHeight="1">
      <c r="A89" s="9">
        <f t="shared" si="10"/>
        <v>85</v>
      </c>
      <c r="B89" s="10" t="s">
        <v>108</v>
      </c>
      <c r="C89" s="10" t="s">
        <v>26</v>
      </c>
      <c r="D89" s="9">
        <f t="shared" si="11"/>
        <v>3018.2999999999997</v>
      </c>
      <c r="E89" s="9">
        <f aca="true" t="shared" si="13" ref="E89:E99">G89+F89</f>
        <v>331.2</v>
      </c>
      <c r="F89" s="9">
        <v>331.2</v>
      </c>
      <c r="G89" s="9"/>
      <c r="H89" s="9">
        <v>2687.1</v>
      </c>
      <c r="I89" s="9"/>
      <c r="J89" s="9">
        <f t="shared" si="12"/>
        <v>2687.1</v>
      </c>
      <c r="K89" s="9">
        <v>9493</v>
      </c>
      <c r="L89" s="9">
        <v>60</v>
      </c>
      <c r="M89" s="9">
        <v>137</v>
      </c>
      <c r="N89" s="11">
        <v>41699</v>
      </c>
      <c r="O89" s="12" t="s">
        <v>31</v>
      </c>
      <c r="P89" s="12" t="s">
        <v>31</v>
      </c>
      <c r="Q89" s="9" t="s">
        <v>21</v>
      </c>
      <c r="R89" s="9" t="s">
        <v>21</v>
      </c>
      <c r="S89" s="9" t="s">
        <v>23</v>
      </c>
      <c r="T89" s="12" t="s">
        <v>24</v>
      </c>
      <c r="U89" s="12" t="s">
        <v>116</v>
      </c>
      <c r="V89" s="9" t="s">
        <v>119</v>
      </c>
      <c r="W89" s="11">
        <v>42278</v>
      </c>
      <c r="X89" s="9" t="s">
        <v>123</v>
      </c>
      <c r="Y89" s="11"/>
      <c r="Z89" s="9" t="s">
        <v>129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8" customHeight="1">
      <c r="A90" s="9">
        <f t="shared" si="10"/>
        <v>86</v>
      </c>
      <c r="B90" s="10" t="s">
        <v>108</v>
      </c>
      <c r="C90" s="10" t="s">
        <v>109</v>
      </c>
      <c r="D90" s="9">
        <f t="shared" si="11"/>
        <v>5462.400000000001</v>
      </c>
      <c r="E90" s="9">
        <f t="shared" si="13"/>
        <v>492.5</v>
      </c>
      <c r="F90" s="9">
        <v>492.5</v>
      </c>
      <c r="G90" s="9"/>
      <c r="H90" s="9">
        <v>4844.1</v>
      </c>
      <c r="I90" s="9">
        <v>125.8</v>
      </c>
      <c r="J90" s="9">
        <f t="shared" si="12"/>
        <v>4969.900000000001</v>
      </c>
      <c r="K90" s="9">
        <v>21309</v>
      </c>
      <c r="L90" s="9">
        <v>87</v>
      </c>
      <c r="M90" s="9">
        <v>193</v>
      </c>
      <c r="N90" s="11">
        <v>41821</v>
      </c>
      <c r="O90" s="12" t="s">
        <v>31</v>
      </c>
      <c r="P90" s="12" t="s">
        <v>31</v>
      </c>
      <c r="Q90" s="9" t="s">
        <v>21</v>
      </c>
      <c r="R90" s="9" t="s">
        <v>21</v>
      </c>
      <c r="S90" s="9" t="s">
        <v>23</v>
      </c>
      <c r="T90" s="12" t="s">
        <v>24</v>
      </c>
      <c r="U90" s="12" t="s">
        <v>116</v>
      </c>
      <c r="V90" s="9" t="s">
        <v>119</v>
      </c>
      <c r="W90" s="11">
        <v>42653</v>
      </c>
      <c r="X90" s="9" t="s">
        <v>123</v>
      </c>
      <c r="Y90" s="11"/>
      <c r="Z90" s="9" t="s">
        <v>130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8" customHeight="1">
      <c r="A91" s="9">
        <f t="shared" si="10"/>
        <v>87</v>
      </c>
      <c r="B91" s="10" t="s">
        <v>108</v>
      </c>
      <c r="C91" s="10" t="s">
        <v>110</v>
      </c>
      <c r="D91" s="9">
        <f t="shared" si="11"/>
        <v>2537.8999999999996</v>
      </c>
      <c r="E91" s="9">
        <f t="shared" si="13"/>
        <v>224.5</v>
      </c>
      <c r="F91" s="9">
        <v>224.5</v>
      </c>
      <c r="G91" s="9"/>
      <c r="H91" s="9">
        <v>1912.2</v>
      </c>
      <c r="I91" s="9">
        <v>401.2</v>
      </c>
      <c r="J91" s="9">
        <f t="shared" si="12"/>
        <v>2313.4</v>
      </c>
      <c r="K91" s="9">
        <v>11220</v>
      </c>
      <c r="L91" s="9">
        <v>15</v>
      </c>
      <c r="M91" s="9">
        <v>24</v>
      </c>
      <c r="N91" s="11">
        <v>41730</v>
      </c>
      <c r="O91" s="12" t="s">
        <v>31</v>
      </c>
      <c r="P91" s="12" t="s">
        <v>31</v>
      </c>
      <c r="Q91" s="9" t="s">
        <v>21</v>
      </c>
      <c r="R91" s="9" t="s">
        <v>21</v>
      </c>
      <c r="S91" s="9" t="s">
        <v>23</v>
      </c>
      <c r="T91" s="12" t="s">
        <v>24</v>
      </c>
      <c r="U91" s="12" t="s">
        <v>116</v>
      </c>
      <c r="V91" s="9" t="s">
        <v>118</v>
      </c>
      <c r="W91" s="11">
        <v>41730</v>
      </c>
      <c r="X91" s="9" t="s">
        <v>123</v>
      </c>
      <c r="Y91" s="11"/>
      <c r="Z91" s="9" t="s">
        <v>123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8" customHeight="1">
      <c r="A92" s="9">
        <f t="shared" si="10"/>
        <v>88</v>
      </c>
      <c r="B92" s="10" t="s">
        <v>108</v>
      </c>
      <c r="C92" s="10" t="s">
        <v>30</v>
      </c>
      <c r="D92" s="9">
        <f t="shared" si="11"/>
        <v>3010.7000000000003</v>
      </c>
      <c r="E92" s="9">
        <f t="shared" si="13"/>
        <v>280</v>
      </c>
      <c r="F92" s="9">
        <v>280</v>
      </c>
      <c r="G92" s="9"/>
      <c r="H92" s="9">
        <v>2549.8</v>
      </c>
      <c r="I92" s="9">
        <v>180.9</v>
      </c>
      <c r="J92" s="9">
        <f t="shared" si="12"/>
        <v>2730.7000000000003</v>
      </c>
      <c r="K92" s="9">
        <v>10954</v>
      </c>
      <c r="L92" s="9">
        <v>55</v>
      </c>
      <c r="M92" s="9">
        <v>106</v>
      </c>
      <c r="N92" s="11">
        <v>41671</v>
      </c>
      <c r="O92" s="12" t="s">
        <v>31</v>
      </c>
      <c r="P92" s="12" t="s">
        <v>31</v>
      </c>
      <c r="Q92" s="9" t="s">
        <v>21</v>
      </c>
      <c r="R92" s="9" t="s">
        <v>21</v>
      </c>
      <c r="S92" s="9" t="s">
        <v>23</v>
      </c>
      <c r="T92" s="12" t="s">
        <v>24</v>
      </c>
      <c r="U92" s="12" t="s">
        <v>116</v>
      </c>
      <c r="V92" s="9" t="s">
        <v>119</v>
      </c>
      <c r="W92" s="11">
        <v>42278</v>
      </c>
      <c r="X92" s="9" t="s">
        <v>123</v>
      </c>
      <c r="Y92" s="11"/>
      <c r="Z92" s="9" t="s">
        <v>129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8" customHeight="1">
      <c r="A93" s="9">
        <f t="shared" si="10"/>
        <v>89</v>
      </c>
      <c r="B93" s="10" t="s">
        <v>108</v>
      </c>
      <c r="C93" s="10" t="s">
        <v>53</v>
      </c>
      <c r="D93" s="9">
        <f t="shared" si="11"/>
        <v>2962.8</v>
      </c>
      <c r="E93" s="9">
        <f t="shared" si="13"/>
        <v>236.8</v>
      </c>
      <c r="F93" s="9">
        <v>236.8</v>
      </c>
      <c r="G93" s="9"/>
      <c r="H93" s="9">
        <v>2726</v>
      </c>
      <c r="I93" s="9"/>
      <c r="J93" s="9">
        <f t="shared" si="12"/>
        <v>2726</v>
      </c>
      <c r="K93" s="9">
        <v>11691</v>
      </c>
      <c r="L93" s="9">
        <v>40</v>
      </c>
      <c r="M93" s="9">
        <v>65</v>
      </c>
      <c r="N93" s="11">
        <v>41671</v>
      </c>
      <c r="O93" s="12" t="s">
        <v>31</v>
      </c>
      <c r="P93" s="12" t="s">
        <v>31</v>
      </c>
      <c r="Q93" s="9" t="s">
        <v>21</v>
      </c>
      <c r="R93" s="9" t="s">
        <v>21</v>
      </c>
      <c r="S93" s="9" t="s">
        <v>23</v>
      </c>
      <c r="T93" s="12" t="s">
        <v>24</v>
      </c>
      <c r="U93" s="12" t="s">
        <v>116</v>
      </c>
      <c r="V93" s="9" t="s">
        <v>119</v>
      </c>
      <c r="W93" s="11">
        <v>42125</v>
      </c>
      <c r="X93" s="9" t="s">
        <v>123</v>
      </c>
      <c r="Y93" s="11"/>
      <c r="Z93" s="9" t="s">
        <v>125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8" customHeight="1">
      <c r="A94" s="9">
        <f t="shared" si="10"/>
        <v>90</v>
      </c>
      <c r="B94" s="10" t="s">
        <v>108</v>
      </c>
      <c r="C94" s="10" t="s">
        <v>111</v>
      </c>
      <c r="D94" s="9">
        <f t="shared" si="11"/>
        <v>2971.2000000000003</v>
      </c>
      <c r="E94" s="9">
        <f t="shared" si="13"/>
        <v>232.3</v>
      </c>
      <c r="F94" s="9">
        <v>232.3</v>
      </c>
      <c r="G94" s="9"/>
      <c r="H94" s="9">
        <v>2738.9</v>
      </c>
      <c r="I94" s="9"/>
      <c r="J94" s="9">
        <f t="shared" si="12"/>
        <v>2738.9</v>
      </c>
      <c r="K94" s="9">
        <v>11782</v>
      </c>
      <c r="L94" s="9">
        <v>40</v>
      </c>
      <c r="M94" s="9">
        <v>84</v>
      </c>
      <c r="N94" s="11">
        <v>41730</v>
      </c>
      <c r="O94" s="12" t="s">
        <v>31</v>
      </c>
      <c r="P94" s="12" t="s">
        <v>31</v>
      </c>
      <c r="Q94" s="9" t="s">
        <v>21</v>
      </c>
      <c r="R94" s="9" t="s">
        <v>21</v>
      </c>
      <c r="S94" s="9" t="s">
        <v>23</v>
      </c>
      <c r="T94" s="12" t="s">
        <v>24</v>
      </c>
      <c r="U94" s="12" t="s">
        <v>116</v>
      </c>
      <c r="V94" s="9" t="s">
        <v>119</v>
      </c>
      <c r="W94" s="11">
        <v>42309</v>
      </c>
      <c r="X94" s="9" t="s">
        <v>123</v>
      </c>
      <c r="Y94" s="11"/>
      <c r="Z94" s="9" t="s">
        <v>130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8" customHeight="1">
      <c r="A95" s="9">
        <f t="shared" si="10"/>
        <v>91</v>
      </c>
      <c r="B95" s="10" t="s">
        <v>108</v>
      </c>
      <c r="C95" s="10" t="s">
        <v>32</v>
      </c>
      <c r="D95" s="9">
        <f t="shared" si="11"/>
        <v>3178.5</v>
      </c>
      <c r="E95" s="9">
        <f t="shared" si="13"/>
        <v>350</v>
      </c>
      <c r="F95" s="9">
        <v>350</v>
      </c>
      <c r="G95" s="9"/>
      <c r="H95" s="9">
        <v>2736.9</v>
      </c>
      <c r="I95" s="9">
        <v>91.6</v>
      </c>
      <c r="J95" s="9">
        <f t="shared" si="12"/>
        <v>2828.5</v>
      </c>
      <c r="K95" s="9">
        <v>16846</v>
      </c>
      <c r="L95" s="9">
        <v>36</v>
      </c>
      <c r="M95" s="9">
        <v>74</v>
      </c>
      <c r="N95" s="11">
        <v>41671</v>
      </c>
      <c r="O95" s="12" t="s">
        <v>31</v>
      </c>
      <c r="P95" s="12" t="s">
        <v>31</v>
      </c>
      <c r="Q95" s="9" t="s">
        <v>21</v>
      </c>
      <c r="R95" s="9" t="s">
        <v>21</v>
      </c>
      <c r="S95" s="9" t="s">
        <v>23</v>
      </c>
      <c r="T95" s="12" t="s">
        <v>24</v>
      </c>
      <c r="U95" s="12" t="s">
        <v>116</v>
      </c>
      <c r="V95" s="9" t="s">
        <v>119</v>
      </c>
      <c r="W95" s="11">
        <v>42278</v>
      </c>
      <c r="X95" s="9" t="s">
        <v>123</v>
      </c>
      <c r="Y95" s="11"/>
      <c r="Z95" s="9" t="s">
        <v>129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8" customHeight="1">
      <c r="A96" s="9">
        <f t="shared" si="10"/>
        <v>92</v>
      </c>
      <c r="B96" s="10" t="s">
        <v>108</v>
      </c>
      <c r="C96" s="10" t="s">
        <v>50</v>
      </c>
      <c r="D96" s="9">
        <f t="shared" si="11"/>
        <v>3153.9</v>
      </c>
      <c r="E96" s="9">
        <f t="shared" si="13"/>
        <v>336</v>
      </c>
      <c r="F96" s="9">
        <v>336</v>
      </c>
      <c r="G96" s="9"/>
      <c r="H96" s="9">
        <v>2688</v>
      </c>
      <c r="I96" s="9">
        <v>129.9</v>
      </c>
      <c r="J96" s="9">
        <f t="shared" si="12"/>
        <v>2817.9</v>
      </c>
      <c r="K96" s="9">
        <v>9488</v>
      </c>
      <c r="L96" s="9">
        <v>61</v>
      </c>
      <c r="M96" s="9">
        <v>129</v>
      </c>
      <c r="N96" s="11">
        <v>41671</v>
      </c>
      <c r="O96" s="12" t="s">
        <v>31</v>
      </c>
      <c r="P96" s="12" t="s">
        <v>31</v>
      </c>
      <c r="Q96" s="9" t="s">
        <v>21</v>
      </c>
      <c r="R96" s="9" t="s">
        <v>21</v>
      </c>
      <c r="S96" s="9" t="s">
        <v>23</v>
      </c>
      <c r="T96" s="12" t="s">
        <v>24</v>
      </c>
      <c r="U96" s="12" t="s">
        <v>116</v>
      </c>
      <c r="V96" s="9" t="s">
        <v>119</v>
      </c>
      <c r="W96" s="11">
        <v>42278</v>
      </c>
      <c r="X96" s="9" t="s">
        <v>123</v>
      </c>
      <c r="Y96" s="11"/>
      <c r="Z96" s="9" t="s">
        <v>129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8" customHeight="1">
      <c r="A97" s="9">
        <f t="shared" si="10"/>
        <v>93</v>
      </c>
      <c r="B97" s="10" t="s">
        <v>108</v>
      </c>
      <c r="C97" s="10" t="s">
        <v>42</v>
      </c>
      <c r="D97" s="9">
        <f t="shared" si="11"/>
        <v>4777.5</v>
      </c>
      <c r="E97" s="9">
        <f t="shared" si="13"/>
        <v>417.6</v>
      </c>
      <c r="F97" s="9">
        <v>417.6</v>
      </c>
      <c r="G97" s="9"/>
      <c r="H97" s="9">
        <v>4311.7</v>
      </c>
      <c r="I97" s="9">
        <v>48.2</v>
      </c>
      <c r="J97" s="9">
        <f t="shared" si="12"/>
        <v>4359.9</v>
      </c>
      <c r="K97" s="9">
        <v>15207</v>
      </c>
      <c r="L97" s="9">
        <v>89</v>
      </c>
      <c r="M97" s="9">
        <v>189</v>
      </c>
      <c r="N97" s="11">
        <v>41671</v>
      </c>
      <c r="O97" s="12" t="s">
        <v>31</v>
      </c>
      <c r="P97" s="12" t="s">
        <v>31</v>
      </c>
      <c r="Q97" s="9" t="s">
        <v>21</v>
      </c>
      <c r="R97" s="9" t="s">
        <v>21</v>
      </c>
      <c r="S97" s="9" t="s">
        <v>23</v>
      </c>
      <c r="T97" s="12" t="s">
        <v>24</v>
      </c>
      <c r="U97" s="12" t="s">
        <v>116</v>
      </c>
      <c r="V97" s="9" t="s">
        <v>119</v>
      </c>
      <c r="W97" s="11">
        <v>42278</v>
      </c>
      <c r="X97" s="9" t="s">
        <v>123</v>
      </c>
      <c r="Y97" s="11"/>
      <c r="Z97" s="9" t="s">
        <v>129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8" customHeight="1">
      <c r="A98" s="9">
        <f t="shared" si="10"/>
        <v>94</v>
      </c>
      <c r="B98" s="10" t="s">
        <v>108</v>
      </c>
      <c r="C98" s="10" t="s">
        <v>20</v>
      </c>
      <c r="D98" s="9">
        <f t="shared" si="11"/>
        <v>2978.5</v>
      </c>
      <c r="E98" s="9">
        <f t="shared" si="13"/>
        <v>275</v>
      </c>
      <c r="F98" s="9">
        <v>275</v>
      </c>
      <c r="G98" s="9"/>
      <c r="H98" s="9">
        <v>2648.1</v>
      </c>
      <c r="I98" s="9">
        <v>55.4</v>
      </c>
      <c r="J98" s="9">
        <f t="shared" si="12"/>
        <v>2703.5</v>
      </c>
      <c r="K98" s="9">
        <v>11122</v>
      </c>
      <c r="L98" s="9">
        <v>59</v>
      </c>
      <c r="M98" s="9">
        <v>119</v>
      </c>
      <c r="N98" s="11">
        <v>41671</v>
      </c>
      <c r="O98" s="12" t="s">
        <v>31</v>
      </c>
      <c r="P98" s="12" t="s">
        <v>31</v>
      </c>
      <c r="Q98" s="9" t="s">
        <v>21</v>
      </c>
      <c r="R98" s="9" t="s">
        <v>21</v>
      </c>
      <c r="S98" s="9" t="s">
        <v>23</v>
      </c>
      <c r="T98" s="12" t="s">
        <v>24</v>
      </c>
      <c r="U98" s="12" t="s">
        <v>116</v>
      </c>
      <c r="V98" s="9" t="s">
        <v>119</v>
      </c>
      <c r="W98" s="11">
        <v>42278</v>
      </c>
      <c r="X98" s="9" t="s">
        <v>123</v>
      </c>
      <c r="Y98" s="11"/>
      <c r="Z98" s="9" t="s">
        <v>129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8" customHeight="1">
      <c r="A99" s="9">
        <f t="shared" si="10"/>
        <v>95</v>
      </c>
      <c r="B99" s="10" t="s">
        <v>108</v>
      </c>
      <c r="C99" s="10" t="s">
        <v>112</v>
      </c>
      <c r="D99" s="9">
        <f t="shared" si="11"/>
        <v>2961</v>
      </c>
      <c r="E99" s="9">
        <f t="shared" si="13"/>
        <v>273.8</v>
      </c>
      <c r="F99" s="9">
        <v>273.8</v>
      </c>
      <c r="G99" s="9"/>
      <c r="H99" s="9">
        <v>2687.2</v>
      </c>
      <c r="I99" s="9"/>
      <c r="J99" s="9">
        <f t="shared" si="12"/>
        <v>2687.2</v>
      </c>
      <c r="K99" s="9">
        <v>9428</v>
      </c>
      <c r="L99" s="9">
        <v>60</v>
      </c>
      <c r="M99" s="9">
        <v>106</v>
      </c>
      <c r="N99" s="11">
        <v>41671</v>
      </c>
      <c r="O99" s="12" t="s">
        <v>31</v>
      </c>
      <c r="P99" s="12" t="s">
        <v>31</v>
      </c>
      <c r="Q99" s="9" t="s">
        <v>21</v>
      </c>
      <c r="R99" s="9" t="s">
        <v>21</v>
      </c>
      <c r="S99" s="9" t="s">
        <v>23</v>
      </c>
      <c r="T99" s="12" t="s">
        <v>24</v>
      </c>
      <c r="U99" s="12" t="s">
        <v>116</v>
      </c>
      <c r="V99" s="9" t="s">
        <v>119</v>
      </c>
      <c r="W99" s="11">
        <v>42186</v>
      </c>
      <c r="X99" s="9" t="s">
        <v>123</v>
      </c>
      <c r="Y99" s="11"/>
      <c r="Z99" s="9" t="s">
        <v>127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8" customHeight="1">
      <c r="A100" s="9">
        <f t="shared" si="10"/>
        <v>96</v>
      </c>
      <c r="B100" s="10" t="s">
        <v>108</v>
      </c>
      <c r="C100" s="10" t="s">
        <v>113</v>
      </c>
      <c r="D100" s="9">
        <f t="shared" si="11"/>
        <v>3176.1</v>
      </c>
      <c r="E100" s="9">
        <v>238.9</v>
      </c>
      <c r="F100" s="9">
        <v>235</v>
      </c>
      <c r="G100" s="9"/>
      <c r="H100" s="9">
        <v>2660.2</v>
      </c>
      <c r="I100" s="9">
        <v>277</v>
      </c>
      <c r="J100" s="9">
        <f t="shared" si="12"/>
        <v>2937.2</v>
      </c>
      <c r="K100" s="9">
        <v>14140</v>
      </c>
      <c r="L100" s="9">
        <v>39</v>
      </c>
      <c r="M100" s="9">
        <v>77</v>
      </c>
      <c r="N100" s="11">
        <v>41671</v>
      </c>
      <c r="O100" s="12" t="s">
        <v>31</v>
      </c>
      <c r="P100" s="12" t="s">
        <v>31</v>
      </c>
      <c r="Q100" s="9" t="s">
        <v>21</v>
      </c>
      <c r="R100" s="9" t="s">
        <v>21</v>
      </c>
      <c r="S100" s="9" t="s">
        <v>23</v>
      </c>
      <c r="T100" s="12" t="s">
        <v>24</v>
      </c>
      <c r="U100" s="12" t="s">
        <v>116</v>
      </c>
      <c r="V100" s="9" t="s">
        <v>119</v>
      </c>
      <c r="W100" s="11">
        <v>42401</v>
      </c>
      <c r="X100" s="9" t="s">
        <v>123</v>
      </c>
      <c r="Y100" s="11"/>
      <c r="Z100" s="9" t="s">
        <v>123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8" customHeight="1">
      <c r="A101" s="9">
        <f t="shared" si="10"/>
        <v>97</v>
      </c>
      <c r="B101" s="10" t="s">
        <v>114</v>
      </c>
      <c r="C101" s="10" t="s">
        <v>40</v>
      </c>
      <c r="D101" s="9">
        <f t="shared" si="11"/>
        <v>2999.6</v>
      </c>
      <c r="E101" s="9">
        <f>G101+F101</f>
        <v>280</v>
      </c>
      <c r="F101" s="9">
        <v>280</v>
      </c>
      <c r="G101" s="9"/>
      <c r="H101" s="9">
        <v>2719.6</v>
      </c>
      <c r="I101" s="9"/>
      <c r="J101" s="9">
        <f t="shared" si="12"/>
        <v>2719.6</v>
      </c>
      <c r="K101" s="9">
        <v>9741</v>
      </c>
      <c r="L101" s="9">
        <v>60</v>
      </c>
      <c r="M101" s="9">
        <v>107</v>
      </c>
      <c r="N101" s="11">
        <v>41730</v>
      </c>
      <c r="O101" s="12" t="s">
        <v>31</v>
      </c>
      <c r="P101" s="12" t="s">
        <v>22</v>
      </c>
      <c r="Q101" s="9" t="s">
        <v>21</v>
      </c>
      <c r="R101" s="9" t="s">
        <v>21</v>
      </c>
      <c r="S101" s="9" t="s">
        <v>23</v>
      </c>
      <c r="T101" s="12" t="s">
        <v>24</v>
      </c>
      <c r="U101" s="12" t="s">
        <v>116</v>
      </c>
      <c r="V101" s="9" t="s">
        <v>119</v>
      </c>
      <c r="W101" s="11">
        <v>42309</v>
      </c>
      <c r="X101" s="9" t="s">
        <v>123</v>
      </c>
      <c r="Y101" s="11"/>
      <c r="Z101" s="9" t="s">
        <v>130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8" customHeight="1">
      <c r="A102" s="9">
        <f t="shared" si="10"/>
        <v>98</v>
      </c>
      <c r="B102" s="10" t="s">
        <v>114</v>
      </c>
      <c r="C102" s="10" t="s">
        <v>35</v>
      </c>
      <c r="D102" s="9">
        <f t="shared" si="11"/>
        <v>2980.4</v>
      </c>
      <c r="E102" s="9">
        <v>276</v>
      </c>
      <c r="F102" s="9">
        <v>280</v>
      </c>
      <c r="G102" s="9"/>
      <c r="H102" s="9">
        <v>2704.4</v>
      </c>
      <c r="I102" s="9"/>
      <c r="J102" s="9">
        <f t="shared" si="12"/>
        <v>2704.4</v>
      </c>
      <c r="K102" s="9">
        <v>11267</v>
      </c>
      <c r="L102" s="9">
        <v>60</v>
      </c>
      <c r="M102" s="9">
        <v>105</v>
      </c>
      <c r="N102" s="11">
        <v>41730</v>
      </c>
      <c r="O102" s="12" t="s">
        <v>31</v>
      </c>
      <c r="P102" s="12" t="s">
        <v>22</v>
      </c>
      <c r="Q102" s="9" t="s">
        <v>21</v>
      </c>
      <c r="R102" s="9" t="s">
        <v>21</v>
      </c>
      <c r="S102" s="9" t="s">
        <v>23</v>
      </c>
      <c r="T102" s="12" t="s">
        <v>24</v>
      </c>
      <c r="U102" s="12" t="s">
        <v>116</v>
      </c>
      <c r="V102" s="9" t="s">
        <v>119</v>
      </c>
      <c r="W102" s="11">
        <v>42278</v>
      </c>
      <c r="X102" s="9" t="s">
        <v>123</v>
      </c>
      <c r="Y102" s="11"/>
      <c r="Z102" s="9" t="s">
        <v>129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8" customHeight="1">
      <c r="A103" s="9">
        <f t="shared" si="10"/>
        <v>99</v>
      </c>
      <c r="B103" s="10" t="s">
        <v>114</v>
      </c>
      <c r="C103" s="10" t="s">
        <v>30</v>
      </c>
      <c r="D103" s="9">
        <f t="shared" si="11"/>
        <v>3557.88</v>
      </c>
      <c r="E103" s="9">
        <f aca="true" t="shared" si="14" ref="E103:E108">G103+F103</f>
        <v>669.2</v>
      </c>
      <c r="F103" s="9">
        <f>174+495.2</f>
        <v>669.2</v>
      </c>
      <c r="G103" s="9"/>
      <c r="H103" s="9">
        <v>2668.68</v>
      </c>
      <c r="I103" s="9">
        <v>220</v>
      </c>
      <c r="J103" s="9">
        <f t="shared" si="12"/>
        <v>2888.68</v>
      </c>
      <c r="K103" s="9">
        <v>15110</v>
      </c>
      <c r="L103" s="9">
        <v>136</v>
      </c>
      <c r="M103" s="9">
        <v>196</v>
      </c>
      <c r="N103" s="11">
        <v>41852</v>
      </c>
      <c r="O103" s="12" t="s">
        <v>31</v>
      </c>
      <c r="P103" s="12" t="s">
        <v>31</v>
      </c>
      <c r="Q103" s="9" t="s">
        <v>21</v>
      </c>
      <c r="R103" s="9" t="s">
        <v>21</v>
      </c>
      <c r="S103" s="9" t="s">
        <v>23</v>
      </c>
      <c r="T103" s="12" t="s">
        <v>24</v>
      </c>
      <c r="U103" s="12" t="s">
        <v>116</v>
      </c>
      <c r="V103" s="9" t="s">
        <v>119</v>
      </c>
      <c r="W103" s="11">
        <v>42339</v>
      </c>
      <c r="X103" s="9" t="s">
        <v>123</v>
      </c>
      <c r="Y103" s="11"/>
      <c r="Z103" s="9" t="s">
        <v>131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8" customHeight="1">
      <c r="A104" s="9">
        <f t="shared" si="10"/>
        <v>100</v>
      </c>
      <c r="B104" s="10" t="s">
        <v>29</v>
      </c>
      <c r="C104" s="10" t="s">
        <v>77</v>
      </c>
      <c r="D104" s="9">
        <f t="shared" si="11"/>
        <v>126.3</v>
      </c>
      <c r="E104" s="9">
        <f t="shared" si="14"/>
        <v>0</v>
      </c>
      <c r="F104" s="9"/>
      <c r="G104" s="9"/>
      <c r="H104" s="9">
        <v>126.3</v>
      </c>
      <c r="I104" s="9"/>
      <c r="J104" s="9">
        <f t="shared" si="12"/>
        <v>126.3</v>
      </c>
      <c r="K104" s="9">
        <v>388</v>
      </c>
      <c r="L104" s="9">
        <v>3</v>
      </c>
      <c r="M104" s="9">
        <v>10</v>
      </c>
      <c r="N104" s="11">
        <v>41730</v>
      </c>
      <c r="O104" s="12" t="s">
        <v>27</v>
      </c>
      <c r="P104" s="12" t="s">
        <v>22</v>
      </c>
      <c r="Q104" s="9" t="s">
        <v>21</v>
      </c>
      <c r="R104" s="9" t="s">
        <v>28</v>
      </c>
      <c r="S104" s="9" t="s">
        <v>23</v>
      </c>
      <c r="T104" s="12" t="s">
        <v>24</v>
      </c>
      <c r="U104" s="12" t="s">
        <v>116</v>
      </c>
      <c r="V104" s="9" t="s">
        <v>118</v>
      </c>
      <c r="W104" s="11">
        <v>41730</v>
      </c>
      <c r="X104" s="9" t="s">
        <v>123</v>
      </c>
      <c r="Y104" s="11"/>
      <c r="Z104" s="9" t="s">
        <v>123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8" customHeight="1">
      <c r="A105" s="9">
        <f t="shared" si="10"/>
        <v>101</v>
      </c>
      <c r="B105" s="10" t="s">
        <v>29</v>
      </c>
      <c r="C105" s="10" t="s">
        <v>48</v>
      </c>
      <c r="D105" s="9">
        <f t="shared" si="11"/>
        <v>123.9</v>
      </c>
      <c r="E105" s="9">
        <f t="shared" si="14"/>
        <v>0</v>
      </c>
      <c r="F105" s="9"/>
      <c r="G105" s="9"/>
      <c r="H105" s="9">
        <v>123.9</v>
      </c>
      <c r="I105" s="9"/>
      <c r="J105" s="9">
        <f t="shared" si="12"/>
        <v>123.9</v>
      </c>
      <c r="K105" s="9">
        <v>389</v>
      </c>
      <c r="L105" s="9">
        <v>3</v>
      </c>
      <c r="M105" s="9">
        <v>9</v>
      </c>
      <c r="N105" s="11">
        <v>41852</v>
      </c>
      <c r="O105" s="12" t="s">
        <v>27</v>
      </c>
      <c r="P105" s="12" t="s">
        <v>22</v>
      </c>
      <c r="Q105" s="9" t="s">
        <v>21</v>
      </c>
      <c r="R105" s="9" t="s">
        <v>28</v>
      </c>
      <c r="S105" s="9" t="s">
        <v>23</v>
      </c>
      <c r="T105" s="12" t="s">
        <v>24</v>
      </c>
      <c r="U105" s="12" t="s">
        <v>116</v>
      </c>
      <c r="V105" s="9" t="s">
        <v>118</v>
      </c>
      <c r="W105" s="11">
        <v>41852</v>
      </c>
      <c r="X105" s="9" t="s">
        <v>123</v>
      </c>
      <c r="Y105" s="11"/>
      <c r="Z105" s="9" t="s">
        <v>123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8" customHeight="1">
      <c r="A106" s="9">
        <f t="shared" si="10"/>
        <v>102</v>
      </c>
      <c r="B106" s="10" t="s">
        <v>115</v>
      </c>
      <c r="C106" s="10" t="s">
        <v>39</v>
      </c>
      <c r="D106" s="9">
        <f t="shared" si="11"/>
        <v>4292.51</v>
      </c>
      <c r="E106" s="9">
        <f t="shared" si="14"/>
        <v>421.70000000000005</v>
      </c>
      <c r="F106" s="9">
        <v>416.6</v>
      </c>
      <c r="G106" s="9">
        <v>5.1</v>
      </c>
      <c r="H106" s="9">
        <v>3870.81</v>
      </c>
      <c r="I106" s="9"/>
      <c r="J106" s="9">
        <f t="shared" si="12"/>
        <v>3870.81</v>
      </c>
      <c r="K106" s="9">
        <v>16050</v>
      </c>
      <c r="L106" s="9">
        <v>72</v>
      </c>
      <c r="M106" s="9">
        <v>153</v>
      </c>
      <c r="N106" s="11">
        <v>41730</v>
      </c>
      <c r="O106" s="12" t="s">
        <v>31</v>
      </c>
      <c r="P106" s="12" t="s">
        <v>31</v>
      </c>
      <c r="Q106" s="9" t="s">
        <v>21</v>
      </c>
      <c r="R106" s="9" t="s">
        <v>21</v>
      </c>
      <c r="S106" s="9" t="s">
        <v>23</v>
      </c>
      <c r="T106" s="12" t="s">
        <v>24</v>
      </c>
      <c r="U106" s="12" t="s">
        <v>116</v>
      </c>
      <c r="V106" s="9" t="s">
        <v>119</v>
      </c>
      <c r="W106" s="11">
        <v>42248</v>
      </c>
      <c r="X106" s="9" t="s">
        <v>123</v>
      </c>
      <c r="Y106" s="11"/>
      <c r="Z106" s="9" t="s">
        <v>128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8" customHeight="1">
      <c r="A107" s="9">
        <f t="shared" si="10"/>
        <v>103</v>
      </c>
      <c r="B107" s="10" t="s">
        <v>115</v>
      </c>
      <c r="C107" s="10" t="s">
        <v>35</v>
      </c>
      <c r="D107" s="9">
        <f t="shared" si="11"/>
        <v>15842.3</v>
      </c>
      <c r="E107" s="9">
        <f t="shared" si="14"/>
        <v>1630.4</v>
      </c>
      <c r="F107" s="9">
        <v>1630.4</v>
      </c>
      <c r="G107" s="9"/>
      <c r="H107" s="9">
        <v>14211.9</v>
      </c>
      <c r="I107" s="9"/>
      <c r="J107" s="9">
        <f t="shared" si="12"/>
        <v>14211.9</v>
      </c>
      <c r="K107" s="9">
        <v>60749</v>
      </c>
      <c r="L107" s="9">
        <v>258</v>
      </c>
      <c r="M107" s="9">
        <v>620</v>
      </c>
      <c r="N107" s="11">
        <v>41730</v>
      </c>
      <c r="O107" s="12" t="s">
        <v>31</v>
      </c>
      <c r="P107" s="12" t="s">
        <v>31</v>
      </c>
      <c r="Q107" s="9" t="s">
        <v>21</v>
      </c>
      <c r="R107" s="9" t="s">
        <v>21</v>
      </c>
      <c r="S107" s="9" t="s">
        <v>23</v>
      </c>
      <c r="T107" s="12" t="s">
        <v>24</v>
      </c>
      <c r="U107" s="12" t="s">
        <v>116</v>
      </c>
      <c r="V107" s="9" t="s">
        <v>119</v>
      </c>
      <c r="W107" s="11">
        <v>42339</v>
      </c>
      <c r="X107" s="9" t="s">
        <v>123</v>
      </c>
      <c r="Y107" s="11"/>
      <c r="Z107" s="9" t="s">
        <v>131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8" customHeight="1">
      <c r="A108" s="9">
        <f t="shared" si="10"/>
        <v>104</v>
      </c>
      <c r="B108" s="10" t="s">
        <v>115</v>
      </c>
      <c r="C108" s="10" t="s">
        <v>33</v>
      </c>
      <c r="D108" s="9">
        <f t="shared" si="11"/>
        <v>7987.9</v>
      </c>
      <c r="E108" s="9">
        <f t="shared" si="14"/>
        <v>1170.9</v>
      </c>
      <c r="F108" s="9">
        <v>1170.9</v>
      </c>
      <c r="G108" s="9"/>
      <c r="H108" s="9">
        <v>6817</v>
      </c>
      <c r="I108" s="9"/>
      <c r="J108" s="9">
        <f t="shared" si="12"/>
        <v>6817</v>
      </c>
      <c r="K108" s="9">
        <v>27343</v>
      </c>
      <c r="L108" s="9">
        <v>120</v>
      </c>
      <c r="M108" s="9">
        <v>281</v>
      </c>
      <c r="N108" s="11">
        <v>41730</v>
      </c>
      <c r="O108" s="12" t="s">
        <v>31</v>
      </c>
      <c r="P108" s="12" t="s">
        <v>31</v>
      </c>
      <c r="Q108" s="9" t="s">
        <v>21</v>
      </c>
      <c r="R108" s="9" t="s">
        <v>21</v>
      </c>
      <c r="S108" s="9" t="s">
        <v>23</v>
      </c>
      <c r="T108" s="12" t="s">
        <v>24</v>
      </c>
      <c r="U108" s="12" t="s">
        <v>116</v>
      </c>
      <c r="V108" s="9" t="s">
        <v>119</v>
      </c>
      <c r="W108" s="11">
        <v>42339</v>
      </c>
      <c r="X108" s="9" t="s">
        <v>123</v>
      </c>
      <c r="Y108" s="11"/>
      <c r="Z108" s="9" t="s">
        <v>131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12" ht="12.75">
      <c r="A109" s="9"/>
      <c r="B109" s="8" t="s">
        <v>122</v>
      </c>
      <c r="D109" s="8">
        <f aca="true" t="shared" si="15" ref="D109:L109">SUM(D5:D108)</f>
        <v>353850.6900000002</v>
      </c>
      <c r="E109" s="8">
        <f>SUM(E5:E108)</f>
        <v>35846.600000000006</v>
      </c>
      <c r="F109" s="8">
        <f t="shared" si="15"/>
        <v>30651.400000000005</v>
      </c>
      <c r="G109" s="8">
        <f t="shared" si="15"/>
        <v>33</v>
      </c>
      <c r="H109" s="8">
        <f t="shared" si="15"/>
        <v>295297.8900000001</v>
      </c>
      <c r="I109" s="8">
        <f t="shared" si="15"/>
        <v>22706.2</v>
      </c>
      <c r="J109" s="8">
        <f t="shared" si="15"/>
        <v>318004.09000000014</v>
      </c>
      <c r="K109" s="8">
        <f t="shared" si="15"/>
        <v>1371176</v>
      </c>
      <c r="L109" s="8">
        <f t="shared" si="15"/>
        <v>5838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85" ht="12.75"/>
    <row r="186" ht="12.75"/>
    <row r="187" ht="12.75"/>
    <row r="188" ht="12.75"/>
    <row r="189" ht="12.75"/>
    <row r="275" ht="12.75"/>
    <row r="276" ht="12.75"/>
    <row r="277" ht="12.75"/>
    <row r="307" ht="12.75"/>
    <row r="308" ht="12.75"/>
    <row r="309" ht="12.75"/>
    <row r="321" ht="12.75"/>
    <row r="322" ht="12.75"/>
    <row r="323" ht="12.75"/>
    <row r="325" ht="12.75"/>
  </sheetData>
  <sheetProtection/>
  <autoFilter ref="A5:AV109"/>
  <mergeCells count="23">
    <mergeCell ref="Z3:Z4"/>
    <mergeCell ref="X3:X4"/>
    <mergeCell ref="Y3:Y4"/>
    <mergeCell ref="T3:T4"/>
    <mergeCell ref="U3:U4"/>
    <mergeCell ref="V3:V4"/>
    <mergeCell ref="W3:W4"/>
    <mergeCell ref="M3:M4"/>
    <mergeCell ref="O3:O4"/>
    <mergeCell ref="P3:P4"/>
    <mergeCell ref="Q3:Q4"/>
    <mergeCell ref="R3:R4"/>
    <mergeCell ref="S3:S4"/>
    <mergeCell ref="A1:W1"/>
    <mergeCell ref="A2:W2"/>
    <mergeCell ref="A3:A4"/>
    <mergeCell ref="B3:B4"/>
    <mergeCell ref="C3:C4"/>
    <mergeCell ref="D3:D4"/>
    <mergeCell ref="E3:I3"/>
    <mergeCell ref="J3:J4"/>
    <mergeCell ref="K3:K4"/>
    <mergeCell ref="L3:L4"/>
  </mergeCells>
  <printOptions/>
  <pageMargins left="0.7874015748031497" right="0" top="0" bottom="0" header="0" footer="0"/>
  <pageSetup fitToHeight="100" fitToWidth="1" horizontalDpi="600" verticalDpi="600" orientation="portrait" paperSize="9" scale="51" r:id="rId3"/>
  <colBreaks count="1" manualBreakCount="1"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dterehova</cp:lastModifiedBy>
  <cp:lastPrinted>2016-03-09T13:26:33Z</cp:lastPrinted>
  <dcterms:created xsi:type="dcterms:W3CDTF">2015-03-24T05:34:50Z</dcterms:created>
  <dcterms:modified xsi:type="dcterms:W3CDTF">2017-05-18T11:56:58Z</dcterms:modified>
  <cp:category/>
  <cp:version/>
  <cp:contentType/>
  <cp:contentStatus/>
</cp:coreProperties>
</file>