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четы\отчеты 2023\УК\Управление УО (80)\"/>
    </mc:Choice>
  </mc:AlternateContent>
  <bookViews>
    <workbookView xWindow="0" yWindow="0" windowWidth="24000" windowHeight="7935"/>
  </bookViews>
  <sheets>
    <sheet name="по форме" sheetId="2" r:id="rId1"/>
  </sheets>
  <externalReferences>
    <externalReference r:id="rId2"/>
    <externalReference r:id="rId3"/>
  </externalReferences>
  <definedNames>
    <definedName name="_xlnm.Print_Area" localSheetId="0">'по форме'!$A$1:$D$138</definedName>
  </definedNames>
  <calcPr calcId="162913"/>
</workbook>
</file>

<file path=xl/calcChain.xml><?xml version="1.0" encoding="utf-8"?>
<calcChain xmlns="http://schemas.openxmlformats.org/spreadsheetml/2006/main">
  <c r="D14" i="2" l="1"/>
  <c r="D116" i="2"/>
  <c r="D115" i="2"/>
  <c r="D114" i="2"/>
  <c r="D112" i="2"/>
  <c r="D111" i="2"/>
  <c r="D110" i="2"/>
  <c r="D109" i="2"/>
  <c r="D108" i="2"/>
  <c r="D106" i="2"/>
  <c r="D105" i="2"/>
  <c r="D104" i="2"/>
  <c r="D103" i="2"/>
  <c r="D102" i="2"/>
  <c r="D100" i="2"/>
  <c r="D99" i="2"/>
  <c r="D98" i="2"/>
  <c r="D97" i="2"/>
  <c r="D96" i="2"/>
  <c r="D95" i="2"/>
  <c r="D93" i="2"/>
  <c r="D92" i="2"/>
  <c r="D90" i="2"/>
  <c r="D89" i="2"/>
  <c r="D88" i="2"/>
  <c r="D87" i="2"/>
  <c r="D86" i="2"/>
  <c r="D85" i="2"/>
  <c r="D83" i="2"/>
  <c r="D82" i="2"/>
  <c r="D80" i="2"/>
  <c r="D79" i="2"/>
  <c r="D78" i="2"/>
  <c r="D77" i="2"/>
  <c r="D76" i="2"/>
  <c r="D75" i="2"/>
  <c r="D73" i="2"/>
  <c r="D72" i="2"/>
  <c r="D71" i="2"/>
  <c r="D70" i="2"/>
  <c r="D69" i="2"/>
  <c r="D68" i="2"/>
  <c r="D67" i="2"/>
  <c r="D66" i="2"/>
  <c r="D63" i="2"/>
  <c r="D60" i="2"/>
  <c r="D61" i="2"/>
  <c r="D62" i="2"/>
  <c r="D59" i="2"/>
  <c r="F117" i="2"/>
  <c r="D15" i="2"/>
  <c r="D11" i="2"/>
  <c r="D10" i="2"/>
  <c r="D9" i="2"/>
  <c r="D58" i="2" l="1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E117" i="2" l="1"/>
  <c r="D29" i="2"/>
  <c r="D117" i="2" s="1"/>
  <c r="D13" i="2" l="1"/>
  <c r="D12" i="2" s="1"/>
  <c r="D17" i="2" l="1"/>
  <c r="D16" i="2" s="1"/>
  <c r="F16" i="2" s="1"/>
  <c r="E25" i="2" s="1"/>
  <c r="E12" i="2"/>
  <c r="D22" i="2" l="1"/>
  <c r="D24" i="2" s="1"/>
</calcChain>
</file>

<file path=xl/sharedStrings.xml><?xml version="1.0" encoding="utf-8"?>
<sst xmlns="http://schemas.openxmlformats.org/spreadsheetml/2006/main" count="410" uniqueCount="286">
  <si>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</si>
  <si>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</si>
  <si>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</si>
  <si>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</si>
  <si>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</si>
  <si>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</si>
  <si>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</si>
  <si>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</si>
  <si>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</si>
  <si>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</si>
  <si>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</si>
  <si>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</si>
  <si>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</si>
  <si>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</si>
  <si>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</si>
  <si>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</si>
  <si>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</si>
  <si>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</si>
  <si>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</si>
  <si>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</si>
  <si>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</si>
  <si>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</si>
  <si>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</si>
  <si>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</si>
  <si>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</si>
  <si>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</si>
  <si>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</si>
  <si>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</si>
  <si>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</si>
  <si>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</si>
  <si>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</si>
  <si>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</si>
  <si>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</si>
  <si>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</si>
  <si>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</si>
  <si>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</si>
  <si>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</si>
  <si>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</si>
  <si>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</si>
  <si>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</si>
  <si>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</si>
  <si>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</si>
  <si>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</si>
  <si>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</si>
  <si>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</si>
  <si>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</si>
  <si>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</si>
  <si>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</si>
  <si>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</si>
  <si>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</si>
  <si>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</si>
  <si>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</si>
  <si>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</si>
  <si>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</si>
  <si>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</si>
  <si>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</si>
  <si>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</si>
  <si>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</si>
  <si>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</si>
  <si>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</si>
  <si>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</si>
  <si>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</si>
  <si>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</si>
  <si>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</si>
  <si>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</si>
  <si>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</si>
  <si>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</si>
  <si>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</si>
  <si>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</si>
  <si>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</si>
  <si>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</si>
  <si>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</si>
  <si>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</si>
  <si>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</si>
  <si>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</si>
  <si>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</si>
  <si>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</si>
  <si>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</si>
  <si>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</si>
  <si>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</si>
  <si>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</si>
  <si>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</si>
  <si>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</si>
  <si>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</si>
  <si>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</si>
  <si>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</si>
  <si>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</si>
  <si>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</si>
  <si>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</si>
  <si>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</si>
  <si>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</si>
  <si>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</si>
  <si>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</si>
  <si>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</si>
  <si>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</si>
  <si>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</si>
  <si>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</si>
  <si>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</si>
  <si>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</si>
  <si>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</si>
  <si>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</si>
  <si>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</si>
  <si>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</si>
  <si>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</si>
  <si>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</si>
  <si>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</si>
  <si>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21.4</t>
  </si>
  <si>
    <t>21.5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</si>
  <si>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</si>
  <si>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</si>
  <si>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</si>
  <si>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</si>
  <si>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</si>
  <si>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</si>
  <si>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</si>
  <si>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</si>
  <si>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</si>
  <si>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</si>
  <si>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</si>
  <si>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</si>
  <si>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</si>
  <si>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</si>
  <si>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</si>
  <si>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</si>
  <si>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</si>
  <si>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</si>
  <si>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</si>
  <si>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Техническое освидетельствование лифта</t>
  </si>
  <si>
    <t>8 раз в зимний период</t>
  </si>
  <si>
    <t>Мехуборка (асфальт) в зимний период</t>
  </si>
  <si>
    <t>Ремонт мусоропроводных карманов</t>
  </si>
  <si>
    <t xml:space="preserve"> 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</si>
  <si>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</si>
  <si>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</si>
  <si>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</si>
  <si>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</si>
  <si>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</si>
  <si>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</si>
  <si>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</si>
  <si>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</si>
  <si>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</si>
  <si>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</si>
  <si>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</si>
  <si>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</si>
  <si>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</si>
  <si>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</si>
  <si>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</si>
  <si>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</si>
  <si>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</si>
  <si>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</si>
  <si>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</si>
  <si>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</si>
  <si>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</si>
  <si>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</si>
  <si>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</si>
  <si>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</si>
  <si>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</si>
  <si>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</si>
  <si>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</si>
  <si>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</si>
  <si>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</si>
  <si>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</si>
  <si>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</si>
  <si>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</si>
  <si>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</si>
  <si>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</si>
  <si>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</si>
  <si>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</si>
  <si>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</si>
  <si>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</si>
  <si>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</si>
  <si>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</si>
  <si>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</si>
  <si>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</si>
  <si>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</si>
  <si>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</si>
  <si>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</si>
  <si>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</si>
  <si>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</si>
  <si>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</si>
  <si>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</si>
  <si>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</si>
  <si>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</si>
  <si>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</si>
  <si>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</si>
  <si>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</si>
  <si>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</si>
  <si>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</si>
  <si>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</si>
  <si>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</si>
  <si>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</si>
  <si>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</si>
  <si>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</si>
  <si>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</si>
  <si>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</si>
  <si>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</si>
  <si>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</si>
  <si>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</si>
  <si>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</si>
  <si>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</si>
  <si>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</si>
  <si>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</si>
  <si>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</si>
  <si>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</si>
  <si>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</si>
  <si>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</si>
  <si>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</si>
  <si>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</si>
  <si>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</si>
  <si>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</si>
  <si>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</si>
  <si>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</si>
  <si>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</si>
  <si>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</si>
  <si>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</si>
  <si>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</si>
  <si>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</si>
  <si>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</si>
  <si>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</si>
  <si>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</si>
  <si>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</si>
  <si>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</si>
  <si>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</si>
  <si>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</si>
  <si>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</si>
  <si>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</si>
  <si>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</si>
  <si>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</si>
  <si>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</si>
  <si>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</si>
  <si>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</si>
  <si>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</si>
  <si>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</si>
  <si>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</si>
  <si>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</si>
  <si>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</si>
  <si>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</si>
  <si>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</si>
  <si>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</si>
  <si>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</si>
  <si>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</si>
  <si>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</si>
  <si>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</si>
  <si>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</si>
  <si>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</si>
  <si>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</si>
  <si>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>21.35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</si>
  <si>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</si>
  <si>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</si>
  <si>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</si>
  <si>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</si>
  <si>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</si>
  <si>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</si>
  <si>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Дезинфекция элементов ствола мусоропровода</t>
  </si>
  <si>
    <t>24.4</t>
  </si>
  <si>
    <t>24.5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</si>
  <si>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</si>
  <si>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</si>
  <si>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</si>
  <si>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</si>
  <si>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</si>
  <si>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</si>
  <si>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27.</t>
  </si>
  <si>
    <t>27.1</t>
  </si>
  <si>
    <t>27.2</t>
  </si>
  <si>
    <t>27.3</t>
  </si>
  <si>
    <t>44</t>
  </si>
  <si>
    <t>27.4</t>
  </si>
  <si>
    <t>27.5</t>
  </si>
  <si>
    <t>27.6</t>
  </si>
  <si>
    <t>27.6.1</t>
  </si>
  <si>
    <t>27.6.2</t>
  </si>
  <si>
    <t>27.6.4</t>
  </si>
  <si>
    <t>27.6.5</t>
  </si>
  <si>
    <t>27.6.6</t>
  </si>
  <si>
    <t>28.</t>
  </si>
  <si>
    <t>28.1</t>
  </si>
  <si>
    <t>28.2</t>
  </si>
  <si>
    <t>28.3</t>
  </si>
  <si>
    <t>45</t>
  </si>
  <si>
    <t>Отчет об исполнении управляющей организацией ООО "УК "Слобода" договора управления за 2023 год по дому №1А  пл. Плеханова                                 в  г. Липецке</t>
  </si>
  <si>
    <t>31.03.2024 г.</t>
  </si>
  <si>
    <t>01.01.2023 г.</t>
  </si>
  <si>
    <t>31.12.2023 г.</t>
  </si>
  <si>
    <t>01.01.23-31.08.23</t>
  </si>
  <si>
    <t>01.09.23-31.12.23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</si>
</sst>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7" x14ac:knownFonts="1"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01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4" applyNumberFormat="0" applyAlignment="0" applyProtection="0"/>
    <xf numFmtId="0" fontId="6" fillId="21" borderId="5" applyNumberFormat="0" applyAlignment="0" applyProtection="0"/>
    <xf numFmtId="0" fontId="7" fillId="21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2" borderId="10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3" fillId="25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0" applyNumberFormat="0" applyBorder="0" applyAlignment="0" applyProtection="0"/>
  </cellStyleXfs>
  <cellXfs count="51">
    <xf numFmtId="0" fontId="0" fillId="0" borderId="0" xfId="0"/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4" fontId="20" fillId="0" borderId="1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/>
    <xf numFmtId="4" fontId="22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center" wrapText="1"/>
    </xf>
  </cellXfs>
  <cellStyles count="2015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10" xfId="12"/>
    <cellStyle name="20% - Акцент1 2 11" xfId="13"/>
    <cellStyle name="20% - Акцент1 2 12" xfId="14"/>
    <cellStyle name="20% - Акцент1 2 13" xfId="15"/>
    <cellStyle name="20% - Акцент1 2 14" xfId="16"/>
    <cellStyle name="20% - Акцент1 2 15" xfId="17"/>
    <cellStyle name="20% - Акцент1 2 16" xfId="18"/>
    <cellStyle name="20% - Акцент1 2 17" xfId="19"/>
    <cellStyle name="20% - Акцент1 2 18" xfId="20"/>
    <cellStyle name="20% - Акцент1 2 19" xfId="21"/>
    <cellStyle name="20% - Акцент1 2 2" xfId="22"/>
    <cellStyle name="20% - Акцент1 2 20" xfId="23"/>
    <cellStyle name="20% - Акцент1 2 21" xfId="24"/>
    <cellStyle name="20% - Акцент1 2 22" xfId="25"/>
    <cellStyle name="20% - Акцент1 2 23" xfId="26"/>
    <cellStyle name="20% - Акцент1 2 24" xfId="27"/>
    <cellStyle name="20% - Акцент1 2 25" xfId="28"/>
    <cellStyle name="20% - Акцент1 2 26" xfId="29"/>
    <cellStyle name="20% - Акцент1 2 27" xfId="30"/>
    <cellStyle name="20% - Акцент1 2 28" xfId="31"/>
    <cellStyle name="20% - Акцент1 2 29" xfId="32"/>
    <cellStyle name="20% - Акцент1 2 3" xfId="33"/>
    <cellStyle name="20% - Акцент1 2 30" xfId="34"/>
    <cellStyle name="20% - Акцент1 2 31" xfId="35"/>
    <cellStyle name="20% - Акцент1 2 32" xfId="36"/>
    <cellStyle name="20% - Акцент1 2 33" xfId="37"/>
    <cellStyle name="20% - Акцент1 2 34" xfId="38"/>
    <cellStyle name="20% - Акцент1 2 35" xfId="39"/>
    <cellStyle name="20% - Акцент1 2 36" xfId="40"/>
    <cellStyle name="20% - Акцент1 2 37" xfId="41"/>
    <cellStyle name="20% - Акцент1 2 38" xfId="42"/>
    <cellStyle name="20% - Акцент1 2 39" xfId="43"/>
    <cellStyle name="20% - Акцент1 2 4" xfId="44"/>
    <cellStyle name="20% - Акцент1 2 40" xfId="45"/>
    <cellStyle name="20% - Акцент1 2 41" xfId="46"/>
    <cellStyle name="20% - Акцент1 2 42" xfId="47"/>
    <cellStyle name="20% - Акцент1 2 43" xfId="48"/>
    <cellStyle name="20% - Акцент1 2 44" xfId="49"/>
    <cellStyle name="20% - Акцент1 2 45" xfId="50"/>
    <cellStyle name="20% - Акцент1 2 46" xfId="51"/>
    <cellStyle name="20% - Акцент1 2 47" xfId="52"/>
    <cellStyle name="20% - Акцент1 2 48" xfId="53"/>
    <cellStyle name="20% - Акцент1 2 49" xfId="54"/>
    <cellStyle name="20% - Акцент1 2 5" xfId="55"/>
    <cellStyle name="20% - Акцент1 2 50" xfId="56"/>
    <cellStyle name="20% - Акцент1 2 51" xfId="57"/>
    <cellStyle name="20% - Акцент1 2 52" xfId="58"/>
    <cellStyle name="20% - Акцент1 2 53" xfId="59"/>
    <cellStyle name="20% - Акцент1 2 54" xfId="60"/>
    <cellStyle name="20% - Акцент1 2 55" xfId="61"/>
    <cellStyle name="20% - Акцент1 2 56" xfId="62"/>
    <cellStyle name="20% - Акцент1 2 57" xfId="63"/>
    <cellStyle name="20% - Акцент1 2 58" xfId="64"/>
    <cellStyle name="20% - Акцент1 2 59" xfId="65"/>
    <cellStyle name="20% - Акцент1 2 6" xfId="66"/>
    <cellStyle name="20% - Акцент1 2 60" xfId="67"/>
    <cellStyle name="20% - Акцент1 2 61" xfId="68"/>
    <cellStyle name="20% - Акцент1 2 62" xfId="69"/>
    <cellStyle name="20% - Акцент1 2 63" xfId="70"/>
    <cellStyle name="20% - Акцент1 2 64" xfId="71"/>
    <cellStyle name="20% - Акцент1 2 65" xfId="72"/>
    <cellStyle name="20% - Акцент1 2 66" xfId="73"/>
    <cellStyle name="20% - Акцент1 2 67" xfId="74"/>
    <cellStyle name="20% - Акцент1 2 68" xfId="75"/>
    <cellStyle name="20% - Акцент1 2 69" xfId="76"/>
    <cellStyle name="20% - Акцент1 2 7" xfId="77"/>
    <cellStyle name="20% - Акцент1 2 70" xfId="78"/>
    <cellStyle name="20% - Акцент1 2 71" xfId="79"/>
    <cellStyle name="20% - Акцент1 2 8" xfId="80"/>
    <cellStyle name="20% - Акцент1 2 9" xfId="81"/>
    <cellStyle name="20% - Акцент1 20" xfId="82"/>
    <cellStyle name="20% - Акцент1 21" xfId="83"/>
    <cellStyle name="20% - Акцент1 22" xfId="84"/>
    <cellStyle name="20% - Акцент1 23" xfId="85"/>
    <cellStyle name="20% - Акцент1 24" xfId="86"/>
    <cellStyle name="20% - Акцент1 25" xfId="87"/>
    <cellStyle name="20% - Акцент1 26" xfId="88"/>
    <cellStyle name="20% - Акцент1 27" xfId="89"/>
    <cellStyle name="20% - Акцент1 28" xfId="90"/>
    <cellStyle name="20% - Акцент1 29" xfId="91"/>
    <cellStyle name="20% - Акцент1 29 2" xfId="92"/>
    <cellStyle name="20% - Акцент1 29 3" xfId="93"/>
    <cellStyle name="20% - Акцент1 29 4" xfId="94"/>
    <cellStyle name="20% - Акцент1 3" xfId="95"/>
    <cellStyle name="20% - Акцент1 30" xfId="96"/>
    <cellStyle name="20% - Акцент1 30 2" xfId="97"/>
    <cellStyle name="20% - Акцент1 31" xfId="98"/>
    <cellStyle name="20% - Акцент1 31 2" xfId="99"/>
    <cellStyle name="20% - Акцент1 32" xfId="100"/>
    <cellStyle name="20% - Акцент1 33" xfId="101"/>
    <cellStyle name="20% - Акцент1 34" xfId="102"/>
    <cellStyle name="20% - Акцент1 34 2" xfId="103"/>
    <cellStyle name="20% - Акцент1 35" xfId="104"/>
    <cellStyle name="20% - Акцент1 35 2" xfId="105"/>
    <cellStyle name="20% - Акцент1 36" xfId="106"/>
    <cellStyle name="20% - Акцент1 36 2" xfId="107"/>
    <cellStyle name="20% - Акцент1 37" xfId="108"/>
    <cellStyle name="20% - Акцент1 38" xfId="109"/>
    <cellStyle name="20% - Акцент1 39" xfId="110"/>
    <cellStyle name="20% - Акцент1 4" xfId="111"/>
    <cellStyle name="20% - Акцент1 40" xfId="112"/>
    <cellStyle name="20% - Акцент1 41" xfId="113"/>
    <cellStyle name="20% - Акцент1 42" xfId="114"/>
    <cellStyle name="20% - Акцент1 42 2" xfId="115"/>
    <cellStyle name="20% - Акцент1 43" xfId="116"/>
    <cellStyle name="20% - Акцент1 44" xfId="117"/>
    <cellStyle name="20% - Акцент1 45" xfId="118"/>
    <cellStyle name="20% - Акцент1 46" xfId="119"/>
    <cellStyle name="20% - Акцент1 47" xfId="120"/>
    <cellStyle name="20% - Акцент1 48" xfId="121"/>
    <cellStyle name="20% - Акцент1 48 2" xfId="122"/>
    <cellStyle name="20% - Акцент1 48 3" xfId="123"/>
    <cellStyle name="20% - Акцент1 48 4" xfId="124"/>
    <cellStyle name="20% - Акцент1 49" xfId="125"/>
    <cellStyle name="20% - Акцент1 49 2" xfId="126"/>
    <cellStyle name="20% - Акцент1 49 3" xfId="127"/>
    <cellStyle name="20% - Акцент1 49 4" xfId="128"/>
    <cellStyle name="20% - Акцент1 5" xfId="129"/>
    <cellStyle name="20% - Акцент1 50" xfId="130"/>
    <cellStyle name="20% - Акцент1 50 2" xfId="131"/>
    <cellStyle name="20% - Акцент1 51" xfId="132"/>
    <cellStyle name="20% - Акцент1 51 2" xfId="133"/>
    <cellStyle name="20% - Акцент1 52" xfId="134"/>
    <cellStyle name="20% - Акцент1 53" xfId="135"/>
    <cellStyle name="20% - Акцент1 54" xfId="136"/>
    <cellStyle name="20% - Акцент1 55" xfId="137"/>
    <cellStyle name="20% - Акцент1 56" xfId="138"/>
    <cellStyle name="20% - Акцент1 57" xfId="139"/>
    <cellStyle name="20% - Акцент1 58" xfId="140"/>
    <cellStyle name="20% - Акцент1 59" xfId="141"/>
    <cellStyle name="20% - Акцент1 6" xfId="142"/>
    <cellStyle name="20% - Акцент1 60" xfId="143"/>
    <cellStyle name="20% - Акцент1 61" xfId="144"/>
    <cellStyle name="20% - Акцент1 62" xfId="145"/>
    <cellStyle name="20% - Акцент1 63" xfId="146"/>
    <cellStyle name="20% - Акцент1 64" xfId="147"/>
    <cellStyle name="20% - Акцент1 65" xfId="148"/>
    <cellStyle name="20% - Акцент1 66" xfId="149"/>
    <cellStyle name="20% - Акцент1 67" xfId="150"/>
    <cellStyle name="20% - Акцент1 7" xfId="151"/>
    <cellStyle name="20% - Акцент1 8" xfId="152"/>
    <cellStyle name="20% - Акцент1 9" xfId="153"/>
    <cellStyle name="20% - Акцент2 10" xfId="154"/>
    <cellStyle name="20% - Акцент2 11" xfId="155"/>
    <cellStyle name="20% - Акцент2 12" xfId="156"/>
    <cellStyle name="20% - Акцент2 13" xfId="157"/>
    <cellStyle name="20% - Акцент2 14" xfId="158"/>
    <cellStyle name="20% - Акцент2 15" xfId="159"/>
    <cellStyle name="20% - Акцент2 16" xfId="160"/>
    <cellStyle name="20% - Акцент2 17" xfId="161"/>
    <cellStyle name="20% - Акцент2 18" xfId="162"/>
    <cellStyle name="20% - Акцент2 19" xfId="163"/>
    <cellStyle name="20% - Акцент2 2" xfId="164"/>
    <cellStyle name="20% - Акцент2 2 10" xfId="165"/>
    <cellStyle name="20% - Акцент2 2 11" xfId="166"/>
    <cellStyle name="20% - Акцент2 2 12" xfId="167"/>
    <cellStyle name="20% - Акцент2 2 13" xfId="168"/>
    <cellStyle name="20% - Акцент2 2 14" xfId="169"/>
    <cellStyle name="20% - Акцент2 2 15" xfId="170"/>
    <cellStyle name="20% - Акцент2 2 16" xfId="171"/>
    <cellStyle name="20% - Акцент2 2 17" xfId="172"/>
    <cellStyle name="20% - Акцент2 2 18" xfId="173"/>
    <cellStyle name="20% - Акцент2 2 19" xfId="174"/>
    <cellStyle name="20% - Акцент2 2 2" xfId="175"/>
    <cellStyle name="20% - Акцент2 2 20" xfId="176"/>
    <cellStyle name="20% - Акцент2 2 21" xfId="177"/>
    <cellStyle name="20% - Акцент2 2 22" xfId="178"/>
    <cellStyle name="20% - Акцент2 2 23" xfId="179"/>
    <cellStyle name="20% - Акцент2 2 24" xfId="180"/>
    <cellStyle name="20% - Акцент2 2 25" xfId="181"/>
    <cellStyle name="20% - Акцент2 2 26" xfId="182"/>
    <cellStyle name="20% - Акцент2 2 27" xfId="183"/>
    <cellStyle name="20% - Акцент2 2 28" xfId="184"/>
    <cellStyle name="20% - Акцент2 2 29" xfId="185"/>
    <cellStyle name="20% - Акцент2 2 3" xfId="186"/>
    <cellStyle name="20% - Акцент2 2 30" xfId="187"/>
    <cellStyle name="20% - Акцент2 2 31" xfId="188"/>
    <cellStyle name="20% - Акцент2 2 32" xfId="189"/>
    <cellStyle name="20% - Акцент2 2 33" xfId="190"/>
    <cellStyle name="20% - Акцент2 2 34" xfId="191"/>
    <cellStyle name="20% - Акцент2 2 35" xfId="192"/>
    <cellStyle name="20% - Акцент2 2 36" xfId="193"/>
    <cellStyle name="20% - Акцент2 2 37" xfId="194"/>
    <cellStyle name="20% - Акцент2 2 38" xfId="195"/>
    <cellStyle name="20% - Акцент2 2 39" xfId="196"/>
    <cellStyle name="20% - Акцент2 2 4" xfId="197"/>
    <cellStyle name="20% - Акцент2 2 40" xfId="198"/>
    <cellStyle name="20% - Акцент2 2 41" xfId="199"/>
    <cellStyle name="20% - Акцент2 2 42" xfId="200"/>
    <cellStyle name="20% - Акцент2 2 43" xfId="201"/>
    <cellStyle name="20% - Акцент2 2 44" xfId="202"/>
    <cellStyle name="20% - Акцент2 2 45" xfId="203"/>
    <cellStyle name="20% - Акцент2 2 46" xfId="204"/>
    <cellStyle name="20% - Акцент2 2 47" xfId="205"/>
    <cellStyle name="20% - Акцент2 2 48" xfId="206"/>
    <cellStyle name="20% - Акцент2 2 49" xfId="207"/>
    <cellStyle name="20% - Акцент2 2 5" xfId="208"/>
    <cellStyle name="20% - Акцент2 2 50" xfId="209"/>
    <cellStyle name="20% - Акцент2 2 51" xfId="210"/>
    <cellStyle name="20% - Акцент2 2 52" xfId="211"/>
    <cellStyle name="20% - Акцент2 2 53" xfId="212"/>
    <cellStyle name="20% - Акцент2 2 54" xfId="213"/>
    <cellStyle name="20% - Акцент2 2 55" xfId="214"/>
    <cellStyle name="20% - Акцент2 2 56" xfId="215"/>
    <cellStyle name="20% - Акцент2 2 57" xfId="216"/>
    <cellStyle name="20% - Акцент2 2 58" xfId="217"/>
    <cellStyle name="20% - Акцент2 2 59" xfId="218"/>
    <cellStyle name="20% - Акцент2 2 6" xfId="219"/>
    <cellStyle name="20% - Акцент2 2 60" xfId="220"/>
    <cellStyle name="20% - Акцент2 2 61" xfId="221"/>
    <cellStyle name="20% - Акцент2 2 62" xfId="222"/>
    <cellStyle name="20% - Акцент2 2 63" xfId="223"/>
    <cellStyle name="20% - Акцент2 2 64" xfId="224"/>
    <cellStyle name="20% - Акцент2 2 65" xfId="225"/>
    <cellStyle name="20% - Акцент2 2 66" xfId="226"/>
    <cellStyle name="20% - Акцент2 2 67" xfId="227"/>
    <cellStyle name="20% - Акцент2 2 68" xfId="228"/>
    <cellStyle name="20% - Акцент2 2 69" xfId="229"/>
    <cellStyle name="20% - Акцент2 2 7" xfId="230"/>
    <cellStyle name="20% - Акцент2 2 70" xfId="231"/>
    <cellStyle name="20% - Акцент2 2 71" xfId="232"/>
    <cellStyle name="20% - Акцент2 2 8" xfId="233"/>
    <cellStyle name="20% - Акцент2 2 9" xfId="234"/>
    <cellStyle name="20% - Акцент2 20" xfId="235"/>
    <cellStyle name="20% - Акцент2 21" xfId="236"/>
    <cellStyle name="20% - Акцент2 22" xfId="237"/>
    <cellStyle name="20% - Акцент2 23" xfId="238"/>
    <cellStyle name="20% - Акцент2 24" xfId="239"/>
    <cellStyle name="20% - Акцент2 25" xfId="240"/>
    <cellStyle name="20% - Акцент2 26" xfId="241"/>
    <cellStyle name="20% - Акцент2 27" xfId="242"/>
    <cellStyle name="20% - Акцент2 28" xfId="243"/>
    <cellStyle name="20% - Акцент2 29" xfId="244"/>
    <cellStyle name="20% - Акцент2 29 2" xfId="245"/>
    <cellStyle name="20% - Акцент2 29 3" xfId="246"/>
    <cellStyle name="20% - Акцент2 29 4" xfId="247"/>
    <cellStyle name="20% - Акцент2 3" xfId="248"/>
    <cellStyle name="20% - Акцент2 30" xfId="249"/>
    <cellStyle name="20% - Акцент2 30 2" xfId="250"/>
    <cellStyle name="20% - Акцент2 31" xfId="251"/>
    <cellStyle name="20% - Акцент2 31 2" xfId="252"/>
    <cellStyle name="20% - Акцент2 32" xfId="253"/>
    <cellStyle name="20% - Акцент2 33" xfId="254"/>
    <cellStyle name="20% - Акцент2 34" xfId="255"/>
    <cellStyle name="20% - Акцент2 34 2" xfId="256"/>
    <cellStyle name="20% - Акцент2 35" xfId="257"/>
    <cellStyle name="20% - Акцент2 35 2" xfId="258"/>
    <cellStyle name="20% - Акцент2 36" xfId="259"/>
    <cellStyle name="20% - Акцент2 36 2" xfId="260"/>
    <cellStyle name="20% - Акцент2 37" xfId="261"/>
    <cellStyle name="20% - Акцент2 38" xfId="262"/>
    <cellStyle name="20% - Акцент2 39" xfId="263"/>
    <cellStyle name="20% - Акцент2 4" xfId="264"/>
    <cellStyle name="20% - Акцент2 40" xfId="265"/>
    <cellStyle name="20% - Акцент2 41" xfId="266"/>
    <cellStyle name="20% - Акцент2 42" xfId="267"/>
    <cellStyle name="20% - Акцент2 42 2" xfId="268"/>
    <cellStyle name="20% - Акцент2 43" xfId="269"/>
    <cellStyle name="20% - Акцент2 44" xfId="270"/>
    <cellStyle name="20% - Акцент2 45" xfId="271"/>
    <cellStyle name="20% - Акцент2 46" xfId="272"/>
    <cellStyle name="20% - Акцент2 47" xfId="273"/>
    <cellStyle name="20% - Акцент2 48" xfId="274"/>
    <cellStyle name="20% - Акцент2 48 2" xfId="275"/>
    <cellStyle name="20% - Акцент2 48 3" xfId="276"/>
    <cellStyle name="20% - Акцент2 48 4" xfId="277"/>
    <cellStyle name="20% - Акцент2 49" xfId="278"/>
    <cellStyle name="20% - Акцент2 49 2" xfId="279"/>
    <cellStyle name="20% - Акцент2 49 3" xfId="280"/>
    <cellStyle name="20% - Акцент2 49 4" xfId="281"/>
    <cellStyle name="20% - Акцент2 5" xfId="282"/>
    <cellStyle name="20% - Акцент2 50" xfId="283"/>
    <cellStyle name="20% - Акцент2 50 2" xfId="284"/>
    <cellStyle name="20% - Акцент2 51" xfId="285"/>
    <cellStyle name="20% - Акцент2 51 2" xfId="286"/>
    <cellStyle name="20% - Акцент2 52" xfId="287"/>
    <cellStyle name="20% - Акцент2 53" xfId="288"/>
    <cellStyle name="20% - Акцент2 54" xfId="289"/>
    <cellStyle name="20% - Акцент2 55" xfId="290"/>
    <cellStyle name="20% - Акцент2 56" xfId="291"/>
    <cellStyle name="20% - Акцент2 57" xfId="292"/>
    <cellStyle name="20% - Акцент2 58" xfId="293"/>
    <cellStyle name="20% - Акцент2 59" xfId="294"/>
    <cellStyle name="20% - Акцент2 6" xfId="295"/>
    <cellStyle name="20% - Акцент2 60" xfId="296"/>
    <cellStyle name="20% - Акцент2 61" xfId="297"/>
    <cellStyle name="20% - Акцент2 62" xfId="298"/>
    <cellStyle name="20% - Акцент2 63" xfId="299"/>
    <cellStyle name="20% - Акцент2 64" xfId="300"/>
    <cellStyle name="20% - Акцент2 65" xfId="301"/>
    <cellStyle name="20% - Акцент2 66" xfId="302"/>
    <cellStyle name="20% - Акцент2 67" xfId="303"/>
    <cellStyle name="20% - Акцент2 7" xfId="304"/>
    <cellStyle name="20% - Акцент2 8" xfId="305"/>
    <cellStyle name="20% - Акцент2 9" xfId="306"/>
    <cellStyle name="20% - Акцент3 10" xfId="307"/>
    <cellStyle name="20% - Акцент3 11" xfId="308"/>
    <cellStyle name="20% - Акцент3 12" xfId="309"/>
    <cellStyle name="20% - Акцент3 13" xfId="310"/>
    <cellStyle name="20% - Акцент3 14" xfId="311"/>
    <cellStyle name="20% - Акцент3 15" xfId="312"/>
    <cellStyle name="20% - Акцент3 16" xfId="313"/>
    <cellStyle name="20% - Акцент3 17" xfId="314"/>
    <cellStyle name="20% - Акцент3 18" xfId="315"/>
    <cellStyle name="20% - Акцент3 19" xfId="316"/>
    <cellStyle name="20% - Акцент3 2" xfId="317"/>
    <cellStyle name="20% - Акцент3 2 10" xfId="318"/>
    <cellStyle name="20% - Акцент3 2 11" xfId="319"/>
    <cellStyle name="20% - Акцент3 2 12" xfId="320"/>
    <cellStyle name="20% - Акцент3 2 13" xfId="321"/>
    <cellStyle name="20% - Акцент3 2 14" xfId="322"/>
    <cellStyle name="20% - Акцент3 2 15" xfId="323"/>
    <cellStyle name="20% - Акцент3 2 16" xfId="324"/>
    <cellStyle name="20% - Акцент3 2 17" xfId="325"/>
    <cellStyle name="20% - Акцент3 2 18" xfId="326"/>
    <cellStyle name="20% - Акцент3 2 19" xfId="327"/>
    <cellStyle name="20% - Акцент3 2 2" xfId="328"/>
    <cellStyle name="20% - Акцент3 2 20" xfId="329"/>
    <cellStyle name="20% - Акцент3 2 21" xfId="330"/>
    <cellStyle name="20% - Акцент3 2 22" xfId="331"/>
    <cellStyle name="20% - Акцент3 2 23" xfId="332"/>
    <cellStyle name="20% - Акцент3 2 24" xfId="333"/>
    <cellStyle name="20% - Акцент3 2 25" xfId="334"/>
    <cellStyle name="20% - Акцент3 2 26" xfId="335"/>
    <cellStyle name="20% - Акцент3 2 27" xfId="336"/>
    <cellStyle name="20% - Акцент3 2 28" xfId="337"/>
    <cellStyle name="20% - Акцент3 2 29" xfId="338"/>
    <cellStyle name="20% - Акцент3 2 3" xfId="339"/>
    <cellStyle name="20% - Акцент3 2 30" xfId="340"/>
    <cellStyle name="20% - Акцент3 2 31" xfId="341"/>
    <cellStyle name="20% - Акцент3 2 32" xfId="342"/>
    <cellStyle name="20% - Акцент3 2 33" xfId="343"/>
    <cellStyle name="20% - Акцент3 2 34" xfId="344"/>
    <cellStyle name="20% - Акцент3 2 35" xfId="345"/>
    <cellStyle name="20% - Акцент3 2 36" xfId="346"/>
    <cellStyle name="20% - Акцент3 2 37" xfId="347"/>
    <cellStyle name="20% - Акцент3 2 38" xfId="348"/>
    <cellStyle name="20% - Акцент3 2 39" xfId="349"/>
    <cellStyle name="20% - Акцент3 2 4" xfId="350"/>
    <cellStyle name="20% - Акцент3 2 40" xfId="351"/>
    <cellStyle name="20% - Акцент3 2 41" xfId="352"/>
    <cellStyle name="20% - Акцент3 2 42" xfId="353"/>
    <cellStyle name="20% - Акцент3 2 43" xfId="354"/>
    <cellStyle name="20% - Акцент3 2 44" xfId="355"/>
    <cellStyle name="20% - Акцент3 2 45" xfId="356"/>
    <cellStyle name="20% - Акцент3 2 46" xfId="357"/>
    <cellStyle name="20% - Акцент3 2 47" xfId="358"/>
    <cellStyle name="20% - Акцент3 2 48" xfId="359"/>
    <cellStyle name="20% - Акцент3 2 49" xfId="360"/>
    <cellStyle name="20% - Акцент3 2 5" xfId="361"/>
    <cellStyle name="20% - Акцент3 2 50" xfId="362"/>
    <cellStyle name="20% - Акцент3 2 51" xfId="363"/>
    <cellStyle name="20% - Акцент3 2 52" xfId="364"/>
    <cellStyle name="20% - Акцент3 2 53" xfId="365"/>
    <cellStyle name="20% - Акцент3 2 54" xfId="366"/>
    <cellStyle name="20% - Акцент3 2 55" xfId="367"/>
    <cellStyle name="20% - Акцент3 2 56" xfId="368"/>
    <cellStyle name="20% - Акцент3 2 57" xfId="369"/>
    <cellStyle name="20% - Акцент3 2 58" xfId="370"/>
    <cellStyle name="20% - Акцент3 2 59" xfId="371"/>
    <cellStyle name="20% - Акцент3 2 6" xfId="372"/>
    <cellStyle name="20% - Акцент3 2 60" xfId="373"/>
    <cellStyle name="20% - Акцент3 2 61" xfId="374"/>
    <cellStyle name="20% - Акцент3 2 62" xfId="375"/>
    <cellStyle name="20% - Акцент3 2 63" xfId="376"/>
    <cellStyle name="20% - Акцент3 2 64" xfId="377"/>
    <cellStyle name="20% - Акцент3 2 65" xfId="378"/>
    <cellStyle name="20% - Акцент3 2 66" xfId="379"/>
    <cellStyle name="20% - Акцент3 2 67" xfId="380"/>
    <cellStyle name="20% - Акцент3 2 68" xfId="381"/>
    <cellStyle name="20% - Акцент3 2 69" xfId="382"/>
    <cellStyle name="20% - Акцент3 2 7" xfId="383"/>
    <cellStyle name="20% - Акцент3 2 70" xfId="384"/>
    <cellStyle name="20% - Акцент3 2 71" xfId="385"/>
    <cellStyle name="20% - Акцент3 2 8" xfId="386"/>
    <cellStyle name="20% - Акцент3 2 9" xfId="387"/>
    <cellStyle name="20% - Акцент3 20" xfId="388"/>
    <cellStyle name="20% - Акцент3 21" xfId="389"/>
    <cellStyle name="20% - Акцент3 22" xfId="390"/>
    <cellStyle name="20% - Акцент3 23" xfId="391"/>
    <cellStyle name="20% - Акцент3 24" xfId="392"/>
    <cellStyle name="20% - Акцент3 25" xfId="393"/>
    <cellStyle name="20% - Акцент3 26" xfId="394"/>
    <cellStyle name="20% - Акцент3 27" xfId="395"/>
    <cellStyle name="20% - Акцент3 28" xfId="396"/>
    <cellStyle name="20% - Акцент3 29" xfId="397"/>
    <cellStyle name="20% - Акцент3 29 2" xfId="398"/>
    <cellStyle name="20% - Акцент3 29 3" xfId="399"/>
    <cellStyle name="20% - Акцент3 29 4" xfId="400"/>
    <cellStyle name="20% - Акцент3 3" xfId="401"/>
    <cellStyle name="20% - Акцент3 30" xfId="402"/>
    <cellStyle name="20% - Акцент3 30 2" xfId="403"/>
    <cellStyle name="20% - Акцент3 31" xfId="404"/>
    <cellStyle name="20% - Акцент3 31 2" xfId="405"/>
    <cellStyle name="20% - Акцент3 32" xfId="406"/>
    <cellStyle name="20% - Акцент3 33" xfId="407"/>
    <cellStyle name="20% - Акцент3 34" xfId="408"/>
    <cellStyle name="20% - Акцент3 34 2" xfId="409"/>
    <cellStyle name="20% - Акцент3 35" xfId="410"/>
    <cellStyle name="20% - Акцент3 35 2" xfId="411"/>
    <cellStyle name="20% - Акцент3 36" xfId="412"/>
    <cellStyle name="20% - Акцент3 36 2" xfId="413"/>
    <cellStyle name="20% - Акцент3 37" xfId="414"/>
    <cellStyle name="20% - Акцент3 38" xfId="415"/>
    <cellStyle name="20% - Акцент3 39" xfId="416"/>
    <cellStyle name="20% - Акцент3 4" xfId="417"/>
    <cellStyle name="20% - Акцент3 40" xfId="418"/>
    <cellStyle name="20% - Акцент3 41" xfId="419"/>
    <cellStyle name="20% - Акцент3 42" xfId="420"/>
    <cellStyle name="20% - Акцент3 42 2" xfId="421"/>
    <cellStyle name="20% - Акцент3 43" xfId="422"/>
    <cellStyle name="20% - Акцент3 44" xfId="423"/>
    <cellStyle name="20% - Акцент3 45" xfId="424"/>
    <cellStyle name="20% - Акцент3 46" xfId="425"/>
    <cellStyle name="20% - Акцент3 47" xfId="426"/>
    <cellStyle name="20% - Акцент3 48" xfId="427"/>
    <cellStyle name="20% - Акцент3 48 2" xfId="428"/>
    <cellStyle name="20% - Акцент3 48 3" xfId="429"/>
    <cellStyle name="20% - Акцент3 48 4" xfId="430"/>
    <cellStyle name="20% - Акцент3 49" xfId="431"/>
    <cellStyle name="20% - Акцент3 49 2" xfId="432"/>
    <cellStyle name="20% - Акцент3 49 3" xfId="433"/>
    <cellStyle name="20% - Акцент3 49 4" xfId="434"/>
    <cellStyle name="20% - Акцент3 5" xfId="435"/>
    <cellStyle name="20% - Акцент3 50" xfId="436"/>
    <cellStyle name="20% - Акцент3 50 2" xfId="437"/>
    <cellStyle name="20% - Акцент3 51" xfId="438"/>
    <cellStyle name="20% - Акцент3 51 2" xfId="439"/>
    <cellStyle name="20% - Акцент3 52" xfId="440"/>
    <cellStyle name="20% - Акцент3 53" xfId="441"/>
    <cellStyle name="20% - Акцент3 54" xfId="442"/>
    <cellStyle name="20% - Акцент3 55" xfId="443"/>
    <cellStyle name="20% - Акцент3 56" xfId="444"/>
    <cellStyle name="20% - Акцент3 57" xfId="445"/>
    <cellStyle name="20% - Акцент3 58" xfId="446"/>
    <cellStyle name="20% - Акцент3 59" xfId="447"/>
    <cellStyle name="20% - Акцент3 6" xfId="448"/>
    <cellStyle name="20% - Акцент3 60" xfId="449"/>
    <cellStyle name="20% - Акцент3 61" xfId="450"/>
    <cellStyle name="20% - Акцент3 62" xfId="451"/>
    <cellStyle name="20% - Акцент3 63" xfId="452"/>
    <cellStyle name="20% - Акцент3 64" xfId="453"/>
    <cellStyle name="20% - Акцент3 65" xfId="454"/>
    <cellStyle name="20% - Акцент3 66" xfId="455"/>
    <cellStyle name="20% - Акцент3 67" xfId="456"/>
    <cellStyle name="20% - Акцент3 7" xfId="457"/>
    <cellStyle name="20% - Акцент3 8" xfId="458"/>
    <cellStyle name="20% - Акцент3 9" xfId="459"/>
    <cellStyle name="20% - Акцент4 10" xfId="460"/>
    <cellStyle name="20% - Акцент4 11" xfId="461"/>
    <cellStyle name="20% - Акцент4 12" xfId="462"/>
    <cellStyle name="20% - Акцент4 13" xfId="463"/>
    <cellStyle name="20% - Акцент4 14" xfId="464"/>
    <cellStyle name="20% - Акцент4 15" xfId="465"/>
    <cellStyle name="20% - Акцент4 16" xfId="466"/>
    <cellStyle name="20% - Акцент4 17" xfId="467"/>
    <cellStyle name="20% - Акцент4 18" xfId="468"/>
    <cellStyle name="20% - Акцент4 19" xfId="469"/>
    <cellStyle name="20% - Акцент4 2" xfId="470"/>
    <cellStyle name="20% - Акцент4 2 10" xfId="471"/>
    <cellStyle name="20% - Акцент4 2 11" xfId="472"/>
    <cellStyle name="20% - Акцент4 2 12" xfId="473"/>
    <cellStyle name="20% - Акцент4 2 13" xfId="474"/>
    <cellStyle name="20% - Акцент4 2 14" xfId="475"/>
    <cellStyle name="20% - Акцент4 2 15" xfId="476"/>
    <cellStyle name="20% - Акцент4 2 16" xfId="477"/>
    <cellStyle name="20% - Акцент4 2 17" xfId="478"/>
    <cellStyle name="20% - Акцент4 2 18" xfId="479"/>
    <cellStyle name="20% - Акцент4 2 19" xfId="480"/>
    <cellStyle name="20% - Акцент4 2 2" xfId="481"/>
    <cellStyle name="20% - Акцент4 2 20" xfId="482"/>
    <cellStyle name="20% - Акцент4 2 21" xfId="483"/>
    <cellStyle name="20% - Акцент4 2 22" xfId="484"/>
    <cellStyle name="20% - Акцент4 2 23" xfId="485"/>
    <cellStyle name="20% - Акцент4 2 24" xfId="486"/>
    <cellStyle name="20% - Акцент4 2 25" xfId="487"/>
    <cellStyle name="20% - Акцент4 2 26" xfId="488"/>
    <cellStyle name="20% - Акцент4 2 27" xfId="489"/>
    <cellStyle name="20% - Акцент4 2 28" xfId="490"/>
    <cellStyle name="20% - Акцент4 2 29" xfId="491"/>
    <cellStyle name="20% - Акцент4 2 3" xfId="492"/>
    <cellStyle name="20% - Акцент4 2 30" xfId="493"/>
    <cellStyle name="20% - Акцент4 2 31" xfId="494"/>
    <cellStyle name="20% - Акцент4 2 32" xfId="495"/>
    <cellStyle name="20% - Акцент4 2 33" xfId="496"/>
    <cellStyle name="20% - Акцент4 2 34" xfId="497"/>
    <cellStyle name="20% - Акцент4 2 35" xfId="498"/>
    <cellStyle name="20% - Акцент4 2 36" xfId="499"/>
    <cellStyle name="20% - Акцент4 2 37" xfId="500"/>
    <cellStyle name="20% - Акцент4 2 38" xfId="501"/>
    <cellStyle name="20% - Акцент4 2 39" xfId="502"/>
    <cellStyle name="20% - Акцент4 2 4" xfId="503"/>
    <cellStyle name="20% - Акцент4 2 40" xfId="504"/>
    <cellStyle name="20% - Акцент4 2 41" xfId="505"/>
    <cellStyle name="20% - Акцент4 2 42" xfId="506"/>
    <cellStyle name="20% - Акцент4 2 43" xfId="507"/>
    <cellStyle name="20% - Акцент4 2 44" xfId="508"/>
    <cellStyle name="20% - Акцент4 2 45" xfId="509"/>
    <cellStyle name="20% - Акцент4 2 46" xfId="510"/>
    <cellStyle name="20% - Акцент4 2 47" xfId="511"/>
    <cellStyle name="20% - Акцент4 2 48" xfId="512"/>
    <cellStyle name="20% - Акцент4 2 49" xfId="513"/>
    <cellStyle name="20% - Акцент4 2 5" xfId="514"/>
    <cellStyle name="20% - Акцент4 2 50" xfId="515"/>
    <cellStyle name="20% - Акцент4 2 51" xfId="516"/>
    <cellStyle name="20% - Акцент4 2 52" xfId="517"/>
    <cellStyle name="20% - Акцент4 2 53" xfId="518"/>
    <cellStyle name="20% - Акцент4 2 54" xfId="519"/>
    <cellStyle name="20% - Акцент4 2 55" xfId="520"/>
    <cellStyle name="20% - Акцент4 2 56" xfId="521"/>
    <cellStyle name="20% - Акцент4 2 57" xfId="522"/>
    <cellStyle name="20% - Акцент4 2 58" xfId="523"/>
    <cellStyle name="20% - Акцент4 2 59" xfId="524"/>
    <cellStyle name="20% - Акцент4 2 6" xfId="525"/>
    <cellStyle name="20% - Акцент4 2 60" xfId="526"/>
    <cellStyle name="20% - Акцент4 2 61" xfId="527"/>
    <cellStyle name="20% - Акцент4 2 62" xfId="528"/>
    <cellStyle name="20% - Акцент4 2 63" xfId="529"/>
    <cellStyle name="20% - Акцент4 2 64" xfId="530"/>
    <cellStyle name="20% - Акцент4 2 65" xfId="531"/>
    <cellStyle name="20% - Акцент4 2 66" xfId="532"/>
    <cellStyle name="20% - Акцент4 2 67" xfId="533"/>
    <cellStyle name="20% - Акцент4 2 68" xfId="534"/>
    <cellStyle name="20% - Акцент4 2 69" xfId="535"/>
    <cellStyle name="20% - Акцент4 2 7" xfId="536"/>
    <cellStyle name="20% - Акцент4 2 70" xfId="537"/>
    <cellStyle name="20% - Акцент4 2 71" xfId="538"/>
    <cellStyle name="20% - Акцент4 2 8" xfId="539"/>
    <cellStyle name="20% - Акцент4 2 9" xfId="540"/>
    <cellStyle name="20% - Акцент4 20" xfId="541"/>
    <cellStyle name="20% - Акцент4 21" xfId="542"/>
    <cellStyle name="20% - Акцент4 22" xfId="543"/>
    <cellStyle name="20% - Акцент4 23" xfId="544"/>
    <cellStyle name="20% - Акцент4 24" xfId="545"/>
    <cellStyle name="20% - Акцент4 25" xfId="546"/>
    <cellStyle name="20% - Акцент4 26" xfId="547"/>
    <cellStyle name="20% - Акцент4 27" xfId="548"/>
    <cellStyle name="20% - Акцент4 28" xfId="549"/>
    <cellStyle name="20% - Акцент4 29" xfId="550"/>
    <cellStyle name="20% - Акцент4 29 2" xfId="551"/>
    <cellStyle name="20% - Акцент4 29 3" xfId="552"/>
    <cellStyle name="20% - Акцент4 29 4" xfId="553"/>
    <cellStyle name="20% - Акцент4 3" xfId="554"/>
    <cellStyle name="20% - Акцент4 30" xfId="555"/>
    <cellStyle name="20% - Акцент4 30 2" xfId="556"/>
    <cellStyle name="20% - Акцент4 31" xfId="557"/>
    <cellStyle name="20% - Акцент4 31 2" xfId="558"/>
    <cellStyle name="20% - Акцент4 32" xfId="559"/>
    <cellStyle name="20% - Акцент4 33" xfId="560"/>
    <cellStyle name="20% - Акцент4 34" xfId="561"/>
    <cellStyle name="20% - Акцент4 34 2" xfId="562"/>
    <cellStyle name="20% - Акцент4 35" xfId="563"/>
    <cellStyle name="20% - Акцент4 35 2" xfId="564"/>
    <cellStyle name="20% - Акцент4 36" xfId="565"/>
    <cellStyle name="20% - Акцент4 36 2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2 2" xfId="574"/>
    <cellStyle name="20% - Акцент4 43" xfId="575"/>
    <cellStyle name="20% - Акцент4 44" xfId="576"/>
    <cellStyle name="20% - Акцент4 45" xfId="577"/>
    <cellStyle name="20% - Акцент4 46" xfId="578"/>
    <cellStyle name="20% - Акцент4 47" xfId="579"/>
    <cellStyle name="20% - Акцент4 48" xfId="580"/>
    <cellStyle name="20% - Акцент4 48 2" xfId="581"/>
    <cellStyle name="20% - Акцент4 48 3" xfId="582"/>
    <cellStyle name="20% - Акцент4 48 4" xfId="583"/>
    <cellStyle name="20% - Акцент4 49" xfId="584"/>
    <cellStyle name="20% - Акцент4 49 2" xfId="585"/>
    <cellStyle name="20% - Акцент4 49 3" xfId="586"/>
    <cellStyle name="20% - Акцент4 49 4" xfId="587"/>
    <cellStyle name="20% - Акцент4 5" xfId="588"/>
    <cellStyle name="20% - Акцент4 50" xfId="589"/>
    <cellStyle name="20% - Акцент4 50 2" xfId="590"/>
    <cellStyle name="20% - Акцент4 51" xfId="591"/>
    <cellStyle name="20% - Акцент4 51 2" xfId="592"/>
    <cellStyle name="20% - Акцент4 52" xfId="593"/>
    <cellStyle name="20% - Акцент4 53" xfId="594"/>
    <cellStyle name="20% - Акцент4 54" xfId="595"/>
    <cellStyle name="20% - Акцент4 55" xfId="596"/>
    <cellStyle name="20% - Акцент4 56" xfId="597"/>
    <cellStyle name="20% - Акцент4 57" xfId="598"/>
    <cellStyle name="20% - Акцент4 58" xfId="599"/>
    <cellStyle name="20% - Акцент4 59" xfId="600"/>
    <cellStyle name="20% - Акцент4 6" xfId="601"/>
    <cellStyle name="20% - Акцент4 60" xfId="602"/>
    <cellStyle name="20% - Акцент4 61" xfId="603"/>
    <cellStyle name="20% - Акцент4 62" xfId="604"/>
    <cellStyle name="20% - Акцент4 63" xfId="605"/>
    <cellStyle name="20% - Акцент4 64" xfId="606"/>
    <cellStyle name="20% - Акцент4 65" xfId="607"/>
    <cellStyle name="20% - Акцент4 66" xfId="608"/>
    <cellStyle name="20% - Акцент4 67" xfId="609"/>
    <cellStyle name="20% - Акцент4 7" xfId="610"/>
    <cellStyle name="20% - Акцент4 8" xfId="611"/>
    <cellStyle name="20% - Акцент4 9" xfId="612"/>
    <cellStyle name="20% - Акцент5 10" xfId="613"/>
    <cellStyle name="20% - Акцент5 11" xfId="614"/>
    <cellStyle name="20% - Акцент5 12" xfId="615"/>
    <cellStyle name="20% - Акцент5 13" xfId="616"/>
    <cellStyle name="20% - Акцент5 14" xfId="617"/>
    <cellStyle name="20% - Акцент5 15" xfId="618"/>
    <cellStyle name="20% - Акцент5 16" xfId="619"/>
    <cellStyle name="20% - Акцент5 17" xfId="620"/>
    <cellStyle name="20% - Акцент5 18" xfId="621"/>
    <cellStyle name="20% - Акцент5 19" xfId="622"/>
    <cellStyle name="20% - Акцент5 2" xfId="623"/>
    <cellStyle name="20% - Акцент5 2 10" xfId="624"/>
    <cellStyle name="20% - Акцент5 2 11" xfId="625"/>
    <cellStyle name="20% - Акцент5 2 12" xfId="626"/>
    <cellStyle name="20% - Акцент5 2 13" xfId="627"/>
    <cellStyle name="20% - Акцент5 2 14" xfId="628"/>
    <cellStyle name="20% - Акцент5 2 15" xfId="629"/>
    <cellStyle name="20% - Акцент5 2 16" xfId="630"/>
    <cellStyle name="20% - Акцент5 2 17" xfId="631"/>
    <cellStyle name="20% - Акцент5 2 18" xfId="632"/>
    <cellStyle name="20% - Акцент5 2 19" xfId="633"/>
    <cellStyle name="20% - Акцент5 2 2" xfId="634"/>
    <cellStyle name="20% - Акцент5 2 20" xfId="635"/>
    <cellStyle name="20% - Акцент5 2 21" xfId="636"/>
    <cellStyle name="20% - Акцент5 2 22" xfId="637"/>
    <cellStyle name="20% - Акцент5 2 23" xfId="638"/>
    <cellStyle name="20% - Акцент5 2 24" xfId="639"/>
    <cellStyle name="20% - Акцент5 2 25" xfId="640"/>
    <cellStyle name="20% - Акцент5 2 26" xfId="641"/>
    <cellStyle name="20% - Акцент5 2 27" xfId="642"/>
    <cellStyle name="20% - Акцент5 2 28" xfId="643"/>
    <cellStyle name="20% - Акцент5 2 29" xfId="644"/>
    <cellStyle name="20% - Акцент5 2 3" xfId="645"/>
    <cellStyle name="20% - Акцент5 2 30" xfId="646"/>
    <cellStyle name="20% - Акцент5 2 31" xfId="647"/>
    <cellStyle name="20% - Акцент5 2 32" xfId="648"/>
    <cellStyle name="20% - Акцент5 2 33" xfId="649"/>
    <cellStyle name="20% - Акцент5 2 34" xfId="650"/>
    <cellStyle name="20% - Акцент5 2 35" xfId="651"/>
    <cellStyle name="20% - Акцент5 2 36" xfId="652"/>
    <cellStyle name="20% - Акцент5 2 37" xfId="653"/>
    <cellStyle name="20% - Акцент5 2 38" xfId="654"/>
    <cellStyle name="20% - Акцент5 2 39" xfId="655"/>
    <cellStyle name="20% - Акцент5 2 4" xfId="656"/>
    <cellStyle name="20% - Акцент5 2 40" xfId="657"/>
    <cellStyle name="20% - Акцент5 2 41" xfId="658"/>
    <cellStyle name="20% - Акцент5 2 42" xfId="659"/>
    <cellStyle name="20% - Акцент5 2 43" xfId="660"/>
    <cellStyle name="20% - Акцент5 2 44" xfId="661"/>
    <cellStyle name="20% - Акцент5 2 45" xfId="662"/>
    <cellStyle name="20% - Акцент5 2 46" xfId="663"/>
    <cellStyle name="20% - Акцент5 2 47" xfId="664"/>
    <cellStyle name="20% - Акцент5 2 48" xfId="665"/>
    <cellStyle name="20% - Акцент5 2 49" xfId="666"/>
    <cellStyle name="20% - Акцент5 2 5" xfId="667"/>
    <cellStyle name="20% - Акцент5 2 50" xfId="668"/>
    <cellStyle name="20% - Акцент5 2 51" xfId="669"/>
    <cellStyle name="20% - Акцент5 2 52" xfId="670"/>
    <cellStyle name="20% - Акцент5 2 53" xfId="671"/>
    <cellStyle name="20% - Акцент5 2 54" xfId="672"/>
    <cellStyle name="20% - Акцент5 2 55" xfId="673"/>
    <cellStyle name="20% - Акцент5 2 56" xfId="674"/>
    <cellStyle name="20% - Акцент5 2 57" xfId="675"/>
    <cellStyle name="20% - Акцент5 2 58" xfId="676"/>
    <cellStyle name="20% - Акцент5 2 59" xfId="677"/>
    <cellStyle name="20% - Акцент5 2 6" xfId="678"/>
    <cellStyle name="20% - Акцент5 2 60" xfId="679"/>
    <cellStyle name="20% - Акцент5 2 61" xfId="680"/>
    <cellStyle name="20% - Акцент5 2 62" xfId="681"/>
    <cellStyle name="20% - Акцент5 2 63" xfId="682"/>
    <cellStyle name="20% - Акцент5 2 64" xfId="683"/>
    <cellStyle name="20% - Акцент5 2 65" xfId="684"/>
    <cellStyle name="20% - Акцент5 2 66" xfId="685"/>
    <cellStyle name="20% - Акцент5 2 67" xfId="686"/>
    <cellStyle name="20% - Акцент5 2 68" xfId="687"/>
    <cellStyle name="20% - Акцент5 2 69" xfId="688"/>
    <cellStyle name="20% - Акцент5 2 7" xfId="689"/>
    <cellStyle name="20% - Акцент5 2 70" xfId="690"/>
    <cellStyle name="20% - Акцент5 2 71" xfId="691"/>
    <cellStyle name="20% - Акцент5 2 8" xfId="692"/>
    <cellStyle name="20% - Акцент5 2 9" xfId="693"/>
    <cellStyle name="20% - Акцент5 20" xfId="694"/>
    <cellStyle name="20% - Акцент5 21" xfId="695"/>
    <cellStyle name="20% - Акцент5 22" xfId="696"/>
    <cellStyle name="20% - Акцент5 23" xfId="697"/>
    <cellStyle name="20% - Акцент5 24" xfId="698"/>
    <cellStyle name="20% - Акцент5 25" xfId="699"/>
    <cellStyle name="20% - Акцент5 26" xfId="700"/>
    <cellStyle name="20% - Акцент5 27" xfId="701"/>
    <cellStyle name="20% - Акцент5 28" xfId="702"/>
    <cellStyle name="20% - Акцент5 29" xfId="703"/>
    <cellStyle name="20% - Акцент5 29 2" xfId="704"/>
    <cellStyle name="20% - Акцент5 29 3" xfId="705"/>
    <cellStyle name="20% - Акцент5 29 4" xfId="706"/>
    <cellStyle name="20% - Акцент5 3" xfId="707"/>
    <cellStyle name="20% - Акцент5 30" xfId="708"/>
    <cellStyle name="20% - Акцент5 30 2" xfId="709"/>
    <cellStyle name="20% - Акцент5 31" xfId="710"/>
    <cellStyle name="20% - Акцент5 31 2" xfId="711"/>
    <cellStyle name="20% - Акцент5 32" xfId="712"/>
    <cellStyle name="20% - Акцент5 33" xfId="713"/>
    <cellStyle name="20% - Акцент5 34" xfId="714"/>
    <cellStyle name="20% - Акцент5 34 2" xfId="715"/>
    <cellStyle name="20% - Акцент5 35" xfId="716"/>
    <cellStyle name="20% - Акцент5 35 2" xfId="717"/>
    <cellStyle name="20% - Акцент5 36" xfId="718"/>
    <cellStyle name="20% - Акцент5 36 2" xfId="719"/>
    <cellStyle name="20% - Акцент5 37" xfId="720"/>
    <cellStyle name="20% - Акцент5 38" xfId="721"/>
    <cellStyle name="20% - Акцент5 39" xfId="722"/>
    <cellStyle name="20% - Акцент5 4" xfId="723"/>
    <cellStyle name="20% - Акцент5 40" xfId="724"/>
    <cellStyle name="20% - Акцент5 41" xfId="725"/>
    <cellStyle name="20% - Акцент5 42" xfId="726"/>
    <cellStyle name="20% - Акцент5 42 2" xfId="727"/>
    <cellStyle name="20% - Акцент5 43" xfId="728"/>
    <cellStyle name="20% - Акцент5 44" xfId="729"/>
    <cellStyle name="20% - Акцент5 45" xfId="730"/>
    <cellStyle name="20% - Акцент5 46" xfId="731"/>
    <cellStyle name="20% - Акцент5 47" xfId="732"/>
    <cellStyle name="20% - Акцент5 48" xfId="733"/>
    <cellStyle name="20% - Акцент5 48 2" xfId="734"/>
    <cellStyle name="20% - Акцент5 48 3" xfId="735"/>
    <cellStyle name="20% - Акцент5 48 4" xfId="736"/>
    <cellStyle name="20% - Акцент5 49" xfId="737"/>
    <cellStyle name="20% - Акцент5 49 2" xfId="738"/>
    <cellStyle name="20% - Акцент5 49 3" xfId="739"/>
    <cellStyle name="20% - Акцент5 49 4" xfId="740"/>
    <cellStyle name="20% - Акцент5 5" xfId="741"/>
    <cellStyle name="20% - Акцент5 50" xfId="742"/>
    <cellStyle name="20% - Акцент5 50 2" xfId="743"/>
    <cellStyle name="20% - Акцент5 51" xfId="744"/>
    <cellStyle name="20% - Акцент5 51 2" xfId="745"/>
    <cellStyle name="20% - Акцент5 52" xfId="746"/>
    <cellStyle name="20% - Акцент5 53" xfId="747"/>
    <cellStyle name="20% - Акцент5 54" xfId="748"/>
    <cellStyle name="20% - Акцент5 55" xfId="749"/>
    <cellStyle name="20% - Акцент5 56" xfId="750"/>
    <cellStyle name="20% - Акцент5 57" xfId="751"/>
    <cellStyle name="20% - Акцент5 58" xfId="752"/>
    <cellStyle name="20% - Акцент5 59" xfId="753"/>
    <cellStyle name="20% - Акцент5 6" xfId="754"/>
    <cellStyle name="20% - Акцент5 60" xfId="755"/>
    <cellStyle name="20% - Акцент5 61" xfId="756"/>
    <cellStyle name="20% - Акцент5 62" xfId="757"/>
    <cellStyle name="20% - Акцент5 63" xfId="758"/>
    <cellStyle name="20% - Акцент5 64" xfId="759"/>
    <cellStyle name="20% - Акцент5 65" xfId="760"/>
    <cellStyle name="20% - Акцент5 66" xfId="761"/>
    <cellStyle name="20% - Акцент5 67" xfId="762"/>
    <cellStyle name="20% - Акцент5 7" xfId="763"/>
    <cellStyle name="20% - Акцент5 8" xfId="764"/>
    <cellStyle name="20% - Акцент5 9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71" xfId="844"/>
    <cellStyle name="20% - Акцент6 2 8" xfId="845"/>
    <cellStyle name="20% - Акцент6 2 9" xfId="846"/>
    <cellStyle name="20% - Акцент6 20" xfId="847"/>
    <cellStyle name="20% - Акцент6 21" xfId="848"/>
    <cellStyle name="20% - Акцент6 22" xfId="849"/>
    <cellStyle name="20% - Акцент6 23" xfId="850"/>
    <cellStyle name="20% - Акцент6 24" xfId="851"/>
    <cellStyle name="20% - Акцент6 25" xfId="852"/>
    <cellStyle name="20% - Акцент6 26" xfId="853"/>
    <cellStyle name="20% - Акцент6 27" xfId="854"/>
    <cellStyle name="20% - Акцент6 28" xfId="855"/>
    <cellStyle name="20% - Акцент6 29" xfId="856"/>
    <cellStyle name="20% - Акцент6 29 2" xfId="857"/>
    <cellStyle name="20% - Акцент6 29 3" xfId="858"/>
    <cellStyle name="20% - Акцент6 29 4" xfId="859"/>
    <cellStyle name="20% - Акцент6 3" xfId="860"/>
    <cellStyle name="20% - Акцент6 30" xfId="861"/>
    <cellStyle name="20% - Акцент6 30 2" xfId="862"/>
    <cellStyle name="20% - Акцент6 31" xfId="863"/>
    <cellStyle name="20% - Акцент6 31 2" xfId="864"/>
    <cellStyle name="20% - Акцент6 32" xfId="865"/>
    <cellStyle name="20% - Акцент6 33" xfId="866"/>
    <cellStyle name="20% - Акцент6 34" xfId="867"/>
    <cellStyle name="20% - Акцент6 34 2" xfId="868"/>
    <cellStyle name="20% - Акцент6 35" xfId="869"/>
    <cellStyle name="20% - Акцент6 35 2" xfId="870"/>
    <cellStyle name="20% - Акцент6 36" xfId="871"/>
    <cellStyle name="20% - Акцент6 36 2" xfId="872"/>
    <cellStyle name="20% - Акцент6 37" xfId="873"/>
    <cellStyle name="20% - Акцент6 38" xfId="874"/>
    <cellStyle name="20% - Акцент6 39" xfId="875"/>
    <cellStyle name="20% - Акцент6 4" xfId="876"/>
    <cellStyle name="20% - Акцент6 40" xfId="877"/>
    <cellStyle name="20% - Акцент6 41" xfId="878"/>
    <cellStyle name="20% - Акцент6 42" xfId="879"/>
    <cellStyle name="20% - Акцент6 42 2" xfId="880"/>
    <cellStyle name="20% - Акцент6 43" xfId="881"/>
    <cellStyle name="20% - Акцент6 44" xfId="882"/>
    <cellStyle name="20% - Акцент6 45" xfId="883"/>
    <cellStyle name="20% - Акцент6 46" xfId="884"/>
    <cellStyle name="20% - Акцент6 47" xfId="885"/>
    <cellStyle name="20% - Акцент6 48" xfId="886"/>
    <cellStyle name="20% - Акцент6 48 2" xfId="887"/>
    <cellStyle name="20% - Акцент6 48 3" xfId="888"/>
    <cellStyle name="20% - Акцент6 48 4" xfId="889"/>
    <cellStyle name="20% - Акцент6 49" xfId="890"/>
    <cellStyle name="20% - Акцент6 49 2" xfId="891"/>
    <cellStyle name="20% - Акцент6 49 3" xfId="892"/>
    <cellStyle name="20% - Акцент6 49 4" xfId="893"/>
    <cellStyle name="20% - Акцент6 5" xfId="894"/>
    <cellStyle name="20% - Акцент6 50" xfId="895"/>
    <cellStyle name="20% - Акцент6 50 2" xfId="896"/>
    <cellStyle name="20% - Акцент6 51" xfId="897"/>
    <cellStyle name="20% - Акцент6 51 2" xfId="898"/>
    <cellStyle name="20% - Акцент6 52" xfId="899"/>
    <cellStyle name="20% - Акцент6 53" xfId="900"/>
    <cellStyle name="20% - Акцент6 54" xfId="901"/>
    <cellStyle name="20% - Акцент6 55" xfId="902"/>
    <cellStyle name="20% - Акцент6 56" xfId="903"/>
    <cellStyle name="20% - Акцент6 57" xfId="904"/>
    <cellStyle name="20% - Акцент6 58" xfId="905"/>
    <cellStyle name="20% - Акцент6 59" xfId="906"/>
    <cellStyle name="20% - Акцент6 6" xfId="907"/>
    <cellStyle name="20% - Акцент6 60" xfId="908"/>
    <cellStyle name="20% - Акцент6 61" xfId="909"/>
    <cellStyle name="20% - Акцент6 62" xfId="910"/>
    <cellStyle name="20% - Акцент6 63" xfId="911"/>
    <cellStyle name="20% - Акцент6 64" xfId="912"/>
    <cellStyle name="20% - Акцент6 65" xfId="913"/>
    <cellStyle name="20% - Акцент6 66" xfId="914"/>
    <cellStyle name="20% - Акцент6 67" xfId="915"/>
    <cellStyle name="20% - Акцент6 7" xfId="916"/>
    <cellStyle name="20% - Акцент6 8" xfId="917"/>
    <cellStyle name="20% - Акцент6 9" xfId="918"/>
    <cellStyle name="40% - Акцент1 10" xfId="919"/>
    <cellStyle name="40% - Акцент1 11" xfId="920"/>
    <cellStyle name="40% - Акцент1 12" xfId="921"/>
    <cellStyle name="40% - Акцент1 13" xfId="922"/>
    <cellStyle name="40% - Акцент1 14" xfId="923"/>
    <cellStyle name="40% - Акцент1 15" xfId="924"/>
    <cellStyle name="40% - Акцент1 16" xfId="925"/>
    <cellStyle name="40% - Акцент1 17" xfId="926"/>
    <cellStyle name="40% - Акцент1 18" xfId="927"/>
    <cellStyle name="40% - Акцент1 19" xfId="928"/>
    <cellStyle name="40% - Акцент1 2" xfId="929"/>
    <cellStyle name="40% - Акцент1 2 10" xfId="930"/>
    <cellStyle name="40% - Акцент1 2 11" xfId="931"/>
    <cellStyle name="40% - Акцент1 2 12" xfId="932"/>
    <cellStyle name="40% - Акцент1 2 13" xfId="933"/>
    <cellStyle name="40% - Акцент1 2 14" xfId="934"/>
    <cellStyle name="40% - Акцент1 2 15" xfId="935"/>
    <cellStyle name="40% - Акцент1 2 16" xfId="936"/>
    <cellStyle name="40% - Акцент1 2 17" xfId="937"/>
    <cellStyle name="40% - Акцент1 2 18" xfId="938"/>
    <cellStyle name="40% - Акцент1 2 19" xfId="939"/>
    <cellStyle name="40% - Акцент1 2 2" xfId="940"/>
    <cellStyle name="40% - Акцент1 2 20" xfId="941"/>
    <cellStyle name="40% - Акцент1 2 21" xfId="942"/>
    <cellStyle name="40% - Акцент1 2 22" xfId="943"/>
    <cellStyle name="40% - Акцент1 2 23" xfId="944"/>
    <cellStyle name="40% - Акцент1 2 24" xfId="945"/>
    <cellStyle name="40% - Акцент1 2 25" xfId="946"/>
    <cellStyle name="40% - Акцент1 2 26" xfId="947"/>
    <cellStyle name="40% - Акцент1 2 27" xfId="948"/>
    <cellStyle name="40% - Акцент1 2 28" xfId="949"/>
    <cellStyle name="40% - Акцент1 2 29" xfId="950"/>
    <cellStyle name="40% - Акцент1 2 3" xfId="951"/>
    <cellStyle name="40% - Акцент1 2 30" xfId="952"/>
    <cellStyle name="40% - Акцент1 2 31" xfId="953"/>
    <cellStyle name="40% - Акцент1 2 32" xfId="954"/>
    <cellStyle name="40% - Акцент1 2 33" xfId="955"/>
    <cellStyle name="40% - Акцент1 2 34" xfId="956"/>
    <cellStyle name="40% - Акцент1 2 35" xfId="957"/>
    <cellStyle name="40% - Акцент1 2 36" xfId="958"/>
    <cellStyle name="40% - Акцент1 2 37" xfId="959"/>
    <cellStyle name="40% - Акцент1 2 38" xfId="960"/>
    <cellStyle name="40% - Акцент1 2 39" xfId="961"/>
    <cellStyle name="40% - Акцент1 2 4" xfId="962"/>
    <cellStyle name="40% - Акцент1 2 40" xfId="963"/>
    <cellStyle name="40% - Акцент1 2 41" xfId="964"/>
    <cellStyle name="40% - Акцент1 2 42" xfId="965"/>
    <cellStyle name="40% - Акцент1 2 43" xfId="966"/>
    <cellStyle name="40% - Акцент1 2 44" xfId="967"/>
    <cellStyle name="40% - Акцент1 2 45" xfId="968"/>
    <cellStyle name="40% - Акцент1 2 46" xfId="969"/>
    <cellStyle name="40% - Акцент1 2 47" xfId="970"/>
    <cellStyle name="40% - Акцент1 2 48" xfId="971"/>
    <cellStyle name="40% - Акцент1 2 49" xfId="972"/>
    <cellStyle name="40% - Акцент1 2 5" xfId="973"/>
    <cellStyle name="40% - Акцент1 2 50" xfId="974"/>
    <cellStyle name="40% - Акцент1 2 51" xfId="975"/>
    <cellStyle name="40% - Акцент1 2 52" xfId="976"/>
    <cellStyle name="40% - Акцент1 2 53" xfId="977"/>
    <cellStyle name="40% - Акцент1 2 54" xfId="978"/>
    <cellStyle name="40% - Акцент1 2 55" xfId="979"/>
    <cellStyle name="40% - Акцент1 2 56" xfId="980"/>
    <cellStyle name="40% - Акцент1 2 57" xfId="981"/>
    <cellStyle name="40% - Акцент1 2 58" xfId="982"/>
    <cellStyle name="40% - Акцент1 2 59" xfId="983"/>
    <cellStyle name="40% - Акцент1 2 6" xfId="984"/>
    <cellStyle name="40% - Акцент1 2 60" xfId="985"/>
    <cellStyle name="40% - Акцент1 2 61" xfId="986"/>
    <cellStyle name="40% - Акцент1 2 62" xfId="987"/>
    <cellStyle name="40% - Акцент1 2 63" xfId="988"/>
    <cellStyle name="40% - Акцент1 2 64" xfId="989"/>
    <cellStyle name="40% - Акцент1 2 65" xfId="990"/>
    <cellStyle name="40% - Акцент1 2 66" xfId="991"/>
    <cellStyle name="40% - Акцент1 2 67" xfId="992"/>
    <cellStyle name="40% - Акцент1 2 68" xfId="993"/>
    <cellStyle name="40% - Акцент1 2 69" xfId="994"/>
    <cellStyle name="40% - Акцент1 2 7" xfId="995"/>
    <cellStyle name="40% - Акцент1 2 70" xfId="996"/>
    <cellStyle name="40% - Акцент1 2 71" xfId="997"/>
    <cellStyle name="40% - Акцент1 2 8" xfId="998"/>
    <cellStyle name="40% - Акцент1 2 9" xfId="999"/>
    <cellStyle name="40% - Акцент1 20" xfId="1000"/>
    <cellStyle name="40% - Акцент1 21" xfId="1001"/>
    <cellStyle name="40% - Акцент1 22" xfId="1002"/>
    <cellStyle name="40% - Акцент1 23" xfId="1003"/>
    <cellStyle name="40% - Акцент1 24" xfId="1004"/>
    <cellStyle name="40% - Акцент1 25" xfId="1005"/>
    <cellStyle name="40% - Акцент1 26" xfId="1006"/>
    <cellStyle name="40% - Акцент1 27" xfId="1007"/>
    <cellStyle name="40% - Акцент1 28" xfId="1008"/>
    <cellStyle name="40% - Акцент1 29" xfId="1009"/>
    <cellStyle name="40% - Акцент1 29 2" xfId="1010"/>
    <cellStyle name="40% - Акцент1 29 3" xfId="1011"/>
    <cellStyle name="40% - Акцент1 29 4" xfId="1012"/>
    <cellStyle name="40% - Акцент1 3" xfId="1013"/>
    <cellStyle name="40% - Акцент1 30" xfId="1014"/>
    <cellStyle name="40% - Акцент1 30 2" xfId="1015"/>
    <cellStyle name="40% - Акцент1 31" xfId="1016"/>
    <cellStyle name="40% - Акцент1 31 2" xfId="1017"/>
    <cellStyle name="40% - Акцент1 32" xfId="1018"/>
    <cellStyle name="40% - Акцент1 33" xfId="1019"/>
    <cellStyle name="40% - Акцент1 34" xfId="1020"/>
    <cellStyle name="40% - Акцент1 34 2" xfId="1021"/>
    <cellStyle name="40% - Акцент1 35" xfId="1022"/>
    <cellStyle name="40% - Акцент1 35 2" xfId="1023"/>
    <cellStyle name="40% - Акцент1 36" xfId="1024"/>
    <cellStyle name="40% - Акцент1 36 2" xfId="1025"/>
    <cellStyle name="40% - Акцент1 37" xfId="1026"/>
    <cellStyle name="40% - Акцент1 38" xfId="1027"/>
    <cellStyle name="40% - Акцент1 39" xfId="1028"/>
    <cellStyle name="40% - Акцент1 4" xfId="1029"/>
    <cellStyle name="40% - Акцент1 40" xfId="1030"/>
    <cellStyle name="40% - Акцент1 41" xfId="1031"/>
    <cellStyle name="40% - Акцент1 42" xfId="1032"/>
    <cellStyle name="40% - Акцент1 42 2" xfId="1033"/>
    <cellStyle name="40% - Акцент1 43" xfId="1034"/>
    <cellStyle name="40% - Акцент1 44" xfId="1035"/>
    <cellStyle name="40% - Акцент1 45" xfId="1036"/>
    <cellStyle name="40% - Акцент1 46" xfId="1037"/>
    <cellStyle name="40% - Акцент1 47" xfId="1038"/>
    <cellStyle name="40% - Акцент1 48" xfId="1039"/>
    <cellStyle name="40% - Акцент1 48 2" xfId="1040"/>
    <cellStyle name="40% - Акцент1 48 3" xfId="1041"/>
    <cellStyle name="40% - Акцент1 48 4" xfId="1042"/>
    <cellStyle name="40% - Акцент1 49" xfId="1043"/>
    <cellStyle name="40% - Акцент1 49 2" xfId="1044"/>
    <cellStyle name="40% - Акцент1 49 3" xfId="1045"/>
    <cellStyle name="40% - Акцент1 49 4" xfId="1046"/>
    <cellStyle name="40% - Акцент1 5" xfId="1047"/>
    <cellStyle name="40% - Акцент1 50" xfId="1048"/>
    <cellStyle name="40% - Акцент1 50 2" xfId="1049"/>
    <cellStyle name="40% - Акцент1 51" xfId="1050"/>
    <cellStyle name="40% - Акцент1 51 2" xfId="1051"/>
    <cellStyle name="40% - Акцент1 52" xfId="1052"/>
    <cellStyle name="40% - Акцент1 53" xfId="1053"/>
    <cellStyle name="40% - Акцент1 54" xfId="1054"/>
    <cellStyle name="40% - Акцент1 55" xfId="1055"/>
    <cellStyle name="40% - Акцент1 56" xfId="1056"/>
    <cellStyle name="40% - Акцент1 57" xfId="1057"/>
    <cellStyle name="40% - Акцент1 58" xfId="1058"/>
    <cellStyle name="40% - Акцент1 59" xfId="1059"/>
    <cellStyle name="40% - Акцент1 6" xfId="1060"/>
    <cellStyle name="40% - Акцент1 60" xfId="1061"/>
    <cellStyle name="40% - Акцент1 61" xfId="1062"/>
    <cellStyle name="40% - Акцент1 62" xfId="1063"/>
    <cellStyle name="40% - Акцент1 63" xfId="1064"/>
    <cellStyle name="40% - Акцент1 64" xfId="1065"/>
    <cellStyle name="40% - Акцент1 65" xfId="1066"/>
    <cellStyle name="40% - Акцент1 66" xfId="1067"/>
    <cellStyle name="40% - Акцент1 67" xfId="1068"/>
    <cellStyle name="40% - Акцент1 7" xfId="1069"/>
    <cellStyle name="40% - Акцент1 8" xfId="1070"/>
    <cellStyle name="40% - Акцент1 9" xfId="1071"/>
    <cellStyle name="40% - Акцент2 10" xfId="1072"/>
    <cellStyle name="40% - Акцент2 11" xfId="1073"/>
    <cellStyle name="40% - Акцент2 12" xfId="1074"/>
    <cellStyle name="40% - Акцент2 13" xfId="1075"/>
    <cellStyle name="40% - Акцент2 14" xfId="1076"/>
    <cellStyle name="40% - Акцент2 15" xfId="1077"/>
    <cellStyle name="40% - Акцент2 16" xfId="1078"/>
    <cellStyle name="40% - Акцент2 17" xfId="1079"/>
    <cellStyle name="40% - Акцент2 18" xfId="1080"/>
    <cellStyle name="40% - Акцент2 19" xfId="1081"/>
    <cellStyle name="40% - Акцент2 2" xfId="1082"/>
    <cellStyle name="40% - Акцент2 2 10" xfId="1083"/>
    <cellStyle name="40% - Акцент2 2 11" xfId="1084"/>
    <cellStyle name="40% - Акцент2 2 12" xfId="1085"/>
    <cellStyle name="40% - Акцент2 2 13" xfId="1086"/>
    <cellStyle name="40% - Акцент2 2 14" xfId="1087"/>
    <cellStyle name="40% - Акцент2 2 15" xfId="1088"/>
    <cellStyle name="40% - Акцент2 2 16" xfId="1089"/>
    <cellStyle name="40% - Акцент2 2 17" xfId="1090"/>
    <cellStyle name="40% - Акцент2 2 18" xfId="1091"/>
    <cellStyle name="40% - Акцент2 2 19" xfId="1092"/>
    <cellStyle name="40% - Акцент2 2 2" xfId="1093"/>
    <cellStyle name="40% - Акцент2 2 20" xfId="1094"/>
    <cellStyle name="40% - Акцент2 2 21" xfId="1095"/>
    <cellStyle name="40% - Акцент2 2 22" xfId="1096"/>
    <cellStyle name="40% - Акцент2 2 23" xfId="1097"/>
    <cellStyle name="40% - Акцент2 2 24" xfId="1098"/>
    <cellStyle name="40% - Акцент2 2 25" xfId="1099"/>
    <cellStyle name="40% - Акцент2 2 26" xfId="1100"/>
    <cellStyle name="40% - Акцент2 2 27" xfId="1101"/>
    <cellStyle name="40% - Акцент2 2 28" xfId="1102"/>
    <cellStyle name="40% - Акцент2 2 29" xfId="1103"/>
    <cellStyle name="40% - Акцент2 2 3" xfId="1104"/>
    <cellStyle name="40% - Акцент2 2 30" xfId="1105"/>
    <cellStyle name="40% - Акцент2 2 31" xfId="1106"/>
    <cellStyle name="40% - Акцент2 2 32" xfId="1107"/>
    <cellStyle name="40% - Акцент2 2 33" xfId="1108"/>
    <cellStyle name="40% - Акцент2 2 34" xfId="1109"/>
    <cellStyle name="40% - Акцент2 2 35" xfId="1110"/>
    <cellStyle name="40% - Акцент2 2 36" xfId="1111"/>
    <cellStyle name="40% - Акцент2 2 37" xfId="1112"/>
    <cellStyle name="40% - Акцент2 2 38" xfId="1113"/>
    <cellStyle name="40% - Акцент2 2 39" xfId="1114"/>
    <cellStyle name="40% - Акцент2 2 4" xfId="1115"/>
    <cellStyle name="40% - Акцент2 2 40" xfId="1116"/>
    <cellStyle name="40% - Акцент2 2 41" xfId="1117"/>
    <cellStyle name="40% - Акцент2 2 42" xfId="1118"/>
    <cellStyle name="40% - Акцент2 2 43" xfId="1119"/>
    <cellStyle name="40% - Акцент2 2 44" xfId="1120"/>
    <cellStyle name="40% - Акцент2 2 45" xfId="1121"/>
    <cellStyle name="40% - Акцент2 2 46" xfId="1122"/>
    <cellStyle name="40% - Акцент2 2 47" xfId="1123"/>
    <cellStyle name="40% - Акцент2 2 48" xfId="1124"/>
    <cellStyle name="40% - Акцент2 2 49" xfId="1125"/>
    <cellStyle name="40% - Акцент2 2 5" xfId="1126"/>
    <cellStyle name="40% - Акцент2 2 50" xfId="1127"/>
    <cellStyle name="40% - Акцент2 2 51" xfId="1128"/>
    <cellStyle name="40% - Акцент2 2 52" xfId="1129"/>
    <cellStyle name="40% - Акцент2 2 53" xfId="1130"/>
    <cellStyle name="40% - Акцент2 2 54" xfId="1131"/>
    <cellStyle name="40% - Акцент2 2 55" xfId="1132"/>
    <cellStyle name="40% - Акцент2 2 56" xfId="1133"/>
    <cellStyle name="40% - Акцент2 2 57" xfId="1134"/>
    <cellStyle name="40% - Акцент2 2 58" xfId="1135"/>
    <cellStyle name="40% - Акцент2 2 59" xfId="1136"/>
    <cellStyle name="40% - Акцент2 2 6" xfId="1137"/>
    <cellStyle name="40% - Акцент2 2 60" xfId="1138"/>
    <cellStyle name="40% - Акцент2 2 61" xfId="1139"/>
    <cellStyle name="40% - Акцент2 2 62" xfId="1140"/>
    <cellStyle name="40% - Акцент2 2 63" xfId="1141"/>
    <cellStyle name="40% - Акцент2 2 64" xfId="1142"/>
    <cellStyle name="40% - Акцент2 2 65" xfId="1143"/>
    <cellStyle name="40% - Акцент2 2 66" xfId="1144"/>
    <cellStyle name="40% - Акцент2 2 67" xfId="1145"/>
    <cellStyle name="40% - Акцент2 2 68" xfId="1146"/>
    <cellStyle name="40% - Акцент2 2 69" xfId="1147"/>
    <cellStyle name="40% - Акцент2 2 7" xfId="1148"/>
    <cellStyle name="40% - Акцент2 2 70" xfId="1149"/>
    <cellStyle name="40% - Акцент2 2 71" xfId="1150"/>
    <cellStyle name="40% - Акцент2 2 8" xfId="1151"/>
    <cellStyle name="40% - Акцент2 2 9" xfId="1152"/>
    <cellStyle name="40% - Акцент2 20" xfId="1153"/>
    <cellStyle name="40% - Акцент2 21" xfId="1154"/>
    <cellStyle name="40% - Акцент2 22" xfId="1155"/>
    <cellStyle name="40% - Акцент2 23" xfId="1156"/>
    <cellStyle name="40% - Акцент2 24" xfId="1157"/>
    <cellStyle name="40% - Акцент2 25" xfId="1158"/>
    <cellStyle name="40% - Акцент2 26" xfId="1159"/>
    <cellStyle name="40% - Акцент2 27" xfId="1160"/>
    <cellStyle name="40% - Акцент2 28" xfId="1161"/>
    <cellStyle name="40% - Акцент2 29" xfId="1162"/>
    <cellStyle name="40% - Акцент2 29 2" xfId="1163"/>
    <cellStyle name="40% - Акцент2 29 3" xfId="1164"/>
    <cellStyle name="40% - Акцент2 29 4" xfId="1165"/>
    <cellStyle name="40% - Акцент2 3" xfId="1166"/>
    <cellStyle name="40% - Акцент2 30" xfId="1167"/>
    <cellStyle name="40% - Акцент2 30 2" xfId="1168"/>
    <cellStyle name="40% - Акцент2 31" xfId="1169"/>
    <cellStyle name="40% - Акцент2 31 2" xfId="1170"/>
    <cellStyle name="40% - Акцент2 32" xfId="1171"/>
    <cellStyle name="40% - Акцент2 33" xfId="1172"/>
    <cellStyle name="40% - Акцент2 34" xfId="1173"/>
    <cellStyle name="40% - Акцент2 34 2" xfId="1174"/>
    <cellStyle name="40% - Акцент2 35" xfId="1175"/>
    <cellStyle name="40% - Акцент2 35 2" xfId="1176"/>
    <cellStyle name="40% - Акцент2 36" xfId="1177"/>
    <cellStyle name="40% - Акцент2 36 2" xfId="1178"/>
    <cellStyle name="40% - Акцент2 37" xfId="1179"/>
    <cellStyle name="40% - Акцент2 38" xfId="1180"/>
    <cellStyle name="40% - Акцент2 39" xfId="1181"/>
    <cellStyle name="40% - Акцент2 4" xfId="1182"/>
    <cellStyle name="40% - Акцент2 40" xfId="1183"/>
    <cellStyle name="40% - Акцент2 41" xfId="1184"/>
    <cellStyle name="40% - Акцент2 42" xfId="1185"/>
    <cellStyle name="40% - Акцент2 42 2" xfId="1186"/>
    <cellStyle name="40% - Акцент2 43" xfId="1187"/>
    <cellStyle name="40% - Акцент2 44" xfId="1188"/>
    <cellStyle name="40% - Акцент2 45" xfId="1189"/>
    <cellStyle name="40% - Акцент2 46" xfId="1190"/>
    <cellStyle name="40% - Акцент2 47" xfId="1191"/>
    <cellStyle name="40% - Акцент2 48" xfId="1192"/>
    <cellStyle name="40% - Акцент2 48 2" xfId="1193"/>
    <cellStyle name="40% - Акцент2 48 3" xfId="1194"/>
    <cellStyle name="40% - Акцент2 48 4" xfId="1195"/>
    <cellStyle name="40% - Акцент2 49" xfId="1196"/>
    <cellStyle name="40% - Акцент2 49 2" xfId="1197"/>
    <cellStyle name="40% - Акцент2 49 3" xfId="1198"/>
    <cellStyle name="40% - Акцент2 49 4" xfId="1199"/>
    <cellStyle name="40% - Акцент2 5" xfId="1200"/>
    <cellStyle name="40% - Акцент2 50" xfId="1201"/>
    <cellStyle name="40% - Акцент2 50 2" xfId="1202"/>
    <cellStyle name="40% - Акцент2 51" xfId="1203"/>
    <cellStyle name="40% - Акцент2 51 2" xfId="1204"/>
    <cellStyle name="40% - Акцент2 52" xfId="1205"/>
    <cellStyle name="40% - Акцент2 53" xfId="1206"/>
    <cellStyle name="40% - Акцент2 54" xfId="1207"/>
    <cellStyle name="40% - Акцент2 55" xfId="1208"/>
    <cellStyle name="40% - Акцент2 56" xfId="1209"/>
    <cellStyle name="40% - Акцент2 57" xfId="1210"/>
    <cellStyle name="40% - Акцент2 58" xfId="1211"/>
    <cellStyle name="40% - Акцент2 59" xfId="1212"/>
    <cellStyle name="40% - Акцент2 6" xfId="1213"/>
    <cellStyle name="40% - Акцент2 60" xfId="1214"/>
    <cellStyle name="40% - Акцент2 61" xfId="1215"/>
    <cellStyle name="40% - Акцент2 62" xfId="1216"/>
    <cellStyle name="40% - Акцент2 63" xfId="1217"/>
    <cellStyle name="40% - Акцент2 64" xfId="1218"/>
    <cellStyle name="40% - Акцент2 65" xfId="1219"/>
    <cellStyle name="40% - Акцент2 66" xfId="1220"/>
    <cellStyle name="40% - Акцент2 67" xfId="1221"/>
    <cellStyle name="40% - Акцент2 7" xfId="1222"/>
    <cellStyle name="40% - Акцент2 8" xfId="1223"/>
    <cellStyle name="40% - Акцент2 9" xfId="1224"/>
    <cellStyle name="40% - Акцент3 10" xfId="1225"/>
    <cellStyle name="40% - Акцент3 11" xfId="1226"/>
    <cellStyle name="40% - Акцент3 12" xfId="1227"/>
    <cellStyle name="40% - Акцент3 13" xfId="1228"/>
    <cellStyle name="40% - Акцент3 14" xfId="1229"/>
    <cellStyle name="40% - Акцент3 15" xfId="1230"/>
    <cellStyle name="40% - Акцент3 16" xfId="1231"/>
    <cellStyle name="40% - Акцент3 17" xfId="1232"/>
    <cellStyle name="40% - Акцент3 18" xfId="1233"/>
    <cellStyle name="40% - Акцент3 19" xfId="1234"/>
    <cellStyle name="40% - Акцент3 2" xfId="1235"/>
    <cellStyle name="40% - Акцент3 2 10" xfId="1236"/>
    <cellStyle name="40% - Акцент3 2 11" xfId="1237"/>
    <cellStyle name="40% - Акцент3 2 12" xfId="1238"/>
    <cellStyle name="40% - Акцент3 2 13" xfId="1239"/>
    <cellStyle name="40% - Акцент3 2 14" xfId="1240"/>
    <cellStyle name="40% - Акцент3 2 15" xfId="1241"/>
    <cellStyle name="40% - Акцент3 2 16" xfId="1242"/>
    <cellStyle name="40% - Акцент3 2 17" xfId="1243"/>
    <cellStyle name="40% - Акцент3 2 18" xfId="1244"/>
    <cellStyle name="40% - Акцент3 2 19" xfId="1245"/>
    <cellStyle name="40% - Акцент3 2 2" xfId="1246"/>
    <cellStyle name="40% - Акцент3 2 20" xfId="1247"/>
    <cellStyle name="40% - Акцент3 2 21" xfId="1248"/>
    <cellStyle name="40% - Акцент3 2 22" xfId="1249"/>
    <cellStyle name="40% - Акцент3 2 23" xfId="1250"/>
    <cellStyle name="40% - Акцент3 2 24" xfId="1251"/>
    <cellStyle name="40% - Акцент3 2 25" xfId="1252"/>
    <cellStyle name="40% - Акцент3 2 26" xfId="1253"/>
    <cellStyle name="40% - Акцент3 2 27" xfId="1254"/>
    <cellStyle name="40% - Акцент3 2 28" xfId="1255"/>
    <cellStyle name="40% - Акцент3 2 29" xfId="1256"/>
    <cellStyle name="40% - Акцент3 2 3" xfId="1257"/>
    <cellStyle name="40% - Акцент3 2 30" xfId="1258"/>
    <cellStyle name="40% - Акцент3 2 31" xfId="1259"/>
    <cellStyle name="40% - Акцент3 2 32" xfId="1260"/>
    <cellStyle name="40% - Акцент3 2 33" xfId="1261"/>
    <cellStyle name="40% - Акцент3 2 34" xfId="1262"/>
    <cellStyle name="40% - Акцент3 2 35" xfId="1263"/>
    <cellStyle name="40% - Акцент3 2 36" xfId="1264"/>
    <cellStyle name="40% - Акцент3 2 37" xfId="1265"/>
    <cellStyle name="40% - Акцент3 2 38" xfId="1266"/>
    <cellStyle name="40% - Акцент3 2 39" xfId="1267"/>
    <cellStyle name="40% - Акцент3 2 4" xfId="1268"/>
    <cellStyle name="40% - Акцент3 2 40" xfId="1269"/>
    <cellStyle name="40% - Акцент3 2 41" xfId="1270"/>
    <cellStyle name="40% - Акцент3 2 42" xfId="1271"/>
    <cellStyle name="40% - Акцент3 2 43" xfId="1272"/>
    <cellStyle name="40% - Акцент3 2 44" xfId="1273"/>
    <cellStyle name="40% - Акцент3 2 45" xfId="1274"/>
    <cellStyle name="40% - Акцент3 2 46" xfId="1275"/>
    <cellStyle name="40% - Акцент3 2 47" xfId="1276"/>
    <cellStyle name="40% - Акцент3 2 48" xfId="1277"/>
    <cellStyle name="40% - Акцент3 2 49" xfId="1278"/>
    <cellStyle name="40% - Акцент3 2 5" xfId="1279"/>
    <cellStyle name="40% - Акцент3 2 50" xfId="1280"/>
    <cellStyle name="40% - Акцент3 2 51" xfId="1281"/>
    <cellStyle name="40% - Акцент3 2 52" xfId="1282"/>
    <cellStyle name="40% - Акцент3 2 53" xfId="1283"/>
    <cellStyle name="40% - Акцент3 2 54" xfId="1284"/>
    <cellStyle name="40% - Акцент3 2 55" xfId="1285"/>
    <cellStyle name="40% - Акцент3 2 56" xfId="1286"/>
    <cellStyle name="40% - Акцент3 2 57" xfId="1287"/>
    <cellStyle name="40% - Акцент3 2 58" xfId="1288"/>
    <cellStyle name="40% - Акцент3 2 59" xfId="1289"/>
    <cellStyle name="40% - Акцент3 2 6" xfId="1290"/>
    <cellStyle name="40% - Акцент3 2 60" xfId="1291"/>
    <cellStyle name="40% - Акцент3 2 61" xfId="1292"/>
    <cellStyle name="40% - Акцент3 2 62" xfId="1293"/>
    <cellStyle name="40% - Акцент3 2 63" xfId="1294"/>
    <cellStyle name="40% - Акцент3 2 64" xfId="1295"/>
    <cellStyle name="40% - Акцент3 2 65" xfId="1296"/>
    <cellStyle name="40% - Акцент3 2 66" xfId="1297"/>
    <cellStyle name="40% - Акцент3 2 67" xfId="1298"/>
    <cellStyle name="40% - Акцент3 2 68" xfId="1299"/>
    <cellStyle name="40% - Акцент3 2 69" xfId="1300"/>
    <cellStyle name="40% - Акцент3 2 7" xfId="1301"/>
    <cellStyle name="40% - Акцент3 2 70" xfId="1302"/>
    <cellStyle name="40% - Акцент3 2 71" xfId="1303"/>
    <cellStyle name="40% - Акцент3 2 8" xfId="1304"/>
    <cellStyle name="40% - Акцент3 2 9" xfId="1305"/>
    <cellStyle name="40% - Акцент3 20" xfId="1306"/>
    <cellStyle name="40% - Акцент3 21" xfId="1307"/>
    <cellStyle name="40% - Акцент3 22" xfId="1308"/>
    <cellStyle name="40% - Акцент3 23" xfId="1309"/>
    <cellStyle name="40% - Акцент3 24" xfId="1310"/>
    <cellStyle name="40% - Акцент3 25" xfId="1311"/>
    <cellStyle name="40% - Акцент3 26" xfId="1312"/>
    <cellStyle name="40% - Акцент3 27" xfId="1313"/>
    <cellStyle name="40% - Акцент3 28" xfId="1314"/>
    <cellStyle name="40% - Акцент3 29" xfId="1315"/>
    <cellStyle name="40% - Акцент3 29 2" xfId="1316"/>
    <cellStyle name="40% - Акцент3 29 3" xfId="1317"/>
    <cellStyle name="40% - Акцент3 29 4" xfId="1318"/>
    <cellStyle name="40% - Акцент3 3" xfId="1319"/>
    <cellStyle name="40% - Акцент3 30" xfId="1320"/>
    <cellStyle name="40% - Акцент3 30 2" xfId="1321"/>
    <cellStyle name="40% - Акцент3 31" xfId="1322"/>
    <cellStyle name="40% - Акцент3 31 2" xfId="1323"/>
    <cellStyle name="40% - Акцент3 32" xfId="1324"/>
    <cellStyle name="40% - Акцент3 33" xfId="1325"/>
    <cellStyle name="40% - Акцент3 34" xfId="1326"/>
    <cellStyle name="40% - Акцент3 34 2" xfId="1327"/>
    <cellStyle name="40% - Акцент3 35" xfId="1328"/>
    <cellStyle name="40% - Акцент3 35 2" xfId="1329"/>
    <cellStyle name="40% - Акцент3 36" xfId="1330"/>
    <cellStyle name="40% - Акцент3 36 2" xfId="1331"/>
    <cellStyle name="40% - Акцент3 37" xfId="1332"/>
    <cellStyle name="40% - Акцент3 38" xfId="1333"/>
    <cellStyle name="40% - Акцент3 39" xfId="1334"/>
    <cellStyle name="40% - Акцент3 4" xfId="1335"/>
    <cellStyle name="40% - Акцент3 40" xfId="1336"/>
    <cellStyle name="40% - Акцент3 41" xfId="1337"/>
    <cellStyle name="40% - Акцент3 42" xfId="1338"/>
    <cellStyle name="40% - Акцент3 42 2" xfId="1339"/>
    <cellStyle name="40% - Акцент3 43" xfId="1340"/>
    <cellStyle name="40% - Акцент3 44" xfId="1341"/>
    <cellStyle name="40% - Акцент3 45" xfId="1342"/>
    <cellStyle name="40% - Акцент3 46" xfId="1343"/>
    <cellStyle name="40% - Акцент3 47" xfId="1344"/>
    <cellStyle name="40% - Акцент3 48" xfId="1345"/>
    <cellStyle name="40% - Акцент3 48 2" xfId="1346"/>
    <cellStyle name="40% - Акцент3 48 3" xfId="1347"/>
    <cellStyle name="40% - Акцент3 48 4" xfId="1348"/>
    <cellStyle name="40% - Акцент3 49" xfId="1349"/>
    <cellStyle name="40% - Акцент3 49 2" xfId="1350"/>
    <cellStyle name="40% - Акцент3 49 3" xfId="1351"/>
    <cellStyle name="40% - Акцент3 49 4" xfId="1352"/>
    <cellStyle name="40% - Акцент3 5" xfId="1353"/>
    <cellStyle name="40% - Акцент3 50" xfId="1354"/>
    <cellStyle name="40% - Акцент3 50 2" xfId="1355"/>
    <cellStyle name="40% - Акцент3 51" xfId="1356"/>
    <cellStyle name="40% - Акцент3 51 2" xfId="1357"/>
    <cellStyle name="40% - Акцент3 52" xfId="1358"/>
    <cellStyle name="40% - Акцент3 53" xfId="1359"/>
    <cellStyle name="40% - Акцент3 54" xfId="1360"/>
    <cellStyle name="40% - Акцент3 55" xfId="1361"/>
    <cellStyle name="40% - Акцент3 56" xfId="1362"/>
    <cellStyle name="40% - Акцент3 57" xfId="1363"/>
    <cellStyle name="40% - Акцент3 58" xfId="1364"/>
    <cellStyle name="40% - Акцент3 59" xfId="1365"/>
    <cellStyle name="40% - Акцент3 6" xfId="1366"/>
    <cellStyle name="40% - Акцент3 60" xfId="1367"/>
    <cellStyle name="40% - Акцент3 61" xfId="1368"/>
    <cellStyle name="40% - Акцент3 62" xfId="1369"/>
    <cellStyle name="40% - Акцент3 63" xfId="1370"/>
    <cellStyle name="40% - Акцент3 64" xfId="1371"/>
    <cellStyle name="40% - Акцент3 65" xfId="1372"/>
    <cellStyle name="40% - Акцент3 66" xfId="1373"/>
    <cellStyle name="40% - Акцент3 67" xfId="1374"/>
    <cellStyle name="40% - Акцент3 7" xfId="1375"/>
    <cellStyle name="40% - Акцент3 8" xfId="1376"/>
    <cellStyle name="40% - Акцент3 9" xfId="1377"/>
    <cellStyle name="40% - Акцент4 10" xfId="1378"/>
    <cellStyle name="40% - Акцент4 11" xfId="1379"/>
    <cellStyle name="40% - Акцент4 12" xfId="1380"/>
    <cellStyle name="40% - Акцент4 13" xfId="1381"/>
    <cellStyle name="40% - Акцент4 14" xfId="1382"/>
    <cellStyle name="40% - Акцент4 15" xfId="1383"/>
    <cellStyle name="40% - Акцент4 16" xfId="1384"/>
    <cellStyle name="40% - Акцент4 17" xfId="1385"/>
    <cellStyle name="40% - Акцент4 18" xfId="1386"/>
    <cellStyle name="40% - Акцент4 19" xfId="1387"/>
    <cellStyle name="40% - Акцент4 2" xfId="1388"/>
    <cellStyle name="40% - Акцент4 2 10" xfId="1389"/>
    <cellStyle name="40% - Акцент4 2 11" xfId="1390"/>
    <cellStyle name="40% - Акцент4 2 12" xfId="1391"/>
    <cellStyle name="40% - Акцент4 2 13" xfId="1392"/>
    <cellStyle name="40% - Акцент4 2 14" xfId="1393"/>
    <cellStyle name="40% - Акцент4 2 15" xfId="1394"/>
    <cellStyle name="40% - Акцент4 2 16" xfId="1395"/>
    <cellStyle name="40% - Акцент4 2 17" xfId="1396"/>
    <cellStyle name="40% - Акцент4 2 18" xfId="1397"/>
    <cellStyle name="40% - Акцент4 2 19" xfId="1398"/>
    <cellStyle name="40% - Акцент4 2 2" xfId="1399"/>
    <cellStyle name="40% - Акцент4 2 20" xfId="1400"/>
    <cellStyle name="40% - Акцент4 2 21" xfId="1401"/>
    <cellStyle name="40% - Акцент4 2 22" xfId="1402"/>
    <cellStyle name="40% - Акцент4 2 23" xfId="1403"/>
    <cellStyle name="40% - Акцент4 2 24" xfId="1404"/>
    <cellStyle name="40% - Акцент4 2 25" xfId="1405"/>
    <cellStyle name="40% - Акцент4 2 26" xfId="1406"/>
    <cellStyle name="40% - Акцент4 2 27" xfId="1407"/>
    <cellStyle name="40% - Акцент4 2 28" xfId="1408"/>
    <cellStyle name="40% - Акцент4 2 29" xfId="1409"/>
    <cellStyle name="40% - Акцент4 2 3" xfId="1410"/>
    <cellStyle name="40% - Акцент4 2 30" xfId="1411"/>
    <cellStyle name="40% - Акцент4 2 31" xfId="1412"/>
    <cellStyle name="40% - Акцент4 2 32" xfId="1413"/>
    <cellStyle name="40% - Акцент4 2 33" xfId="1414"/>
    <cellStyle name="40% - Акцент4 2 34" xfId="1415"/>
    <cellStyle name="40% - Акцент4 2 35" xfId="1416"/>
    <cellStyle name="40% - Акцент4 2 36" xfId="1417"/>
    <cellStyle name="40% - Акцент4 2 37" xfId="1418"/>
    <cellStyle name="40% - Акцент4 2 38" xfId="1419"/>
    <cellStyle name="40% - Акцент4 2 39" xfId="1420"/>
    <cellStyle name="40% - Акцент4 2 4" xfId="1421"/>
    <cellStyle name="40% - Акцент4 2 40" xfId="1422"/>
    <cellStyle name="40% - Акцент4 2 41" xfId="1423"/>
    <cellStyle name="40% - Акцент4 2 42" xfId="1424"/>
    <cellStyle name="40% - Акцент4 2 43" xfId="1425"/>
    <cellStyle name="40% - Акцент4 2 44" xfId="1426"/>
    <cellStyle name="40% - Акцент4 2 45" xfId="1427"/>
    <cellStyle name="40% - Акцент4 2 46" xfId="1428"/>
    <cellStyle name="40% - Акцент4 2 47" xfId="1429"/>
    <cellStyle name="40% - Акцент4 2 48" xfId="1430"/>
    <cellStyle name="40% - Акцент4 2 49" xfId="1431"/>
    <cellStyle name="40% - Акцент4 2 5" xfId="1432"/>
    <cellStyle name="40% - Акцент4 2 50" xfId="1433"/>
    <cellStyle name="40% - Акцент4 2 51" xfId="1434"/>
    <cellStyle name="40% - Акцент4 2 52" xfId="1435"/>
    <cellStyle name="40% - Акцент4 2 53" xfId="1436"/>
    <cellStyle name="40% - Акцент4 2 54" xfId="1437"/>
    <cellStyle name="40% - Акцент4 2 55" xfId="1438"/>
    <cellStyle name="40% - Акцент4 2 56" xfId="1439"/>
    <cellStyle name="40% - Акцент4 2 57" xfId="1440"/>
    <cellStyle name="40% - Акцент4 2 58" xfId="1441"/>
    <cellStyle name="40% - Акцент4 2 59" xfId="1442"/>
    <cellStyle name="40% - Акцент4 2 6" xfId="1443"/>
    <cellStyle name="40% - Акцент4 2 60" xfId="1444"/>
    <cellStyle name="40% - Акцент4 2 61" xfId="1445"/>
    <cellStyle name="40% - Акцент4 2 62" xfId="1446"/>
    <cellStyle name="40% - Акцент4 2 63" xfId="1447"/>
    <cellStyle name="40% - Акцент4 2 64" xfId="1448"/>
    <cellStyle name="40% - Акцент4 2 65" xfId="1449"/>
    <cellStyle name="40% - Акцент4 2 66" xfId="1450"/>
    <cellStyle name="40% - Акцент4 2 67" xfId="1451"/>
    <cellStyle name="40% - Акцент4 2 68" xfId="1452"/>
    <cellStyle name="40% - Акцент4 2 69" xfId="1453"/>
    <cellStyle name="40% - Акцент4 2 7" xfId="1454"/>
    <cellStyle name="40% - Акцент4 2 70" xfId="1455"/>
    <cellStyle name="40% - Акцент4 2 71" xfId="1456"/>
    <cellStyle name="40% - Акцент4 2 8" xfId="1457"/>
    <cellStyle name="40% - Акцент4 2 9" xfId="1458"/>
    <cellStyle name="40% - Акцент4 20" xfId="1459"/>
    <cellStyle name="40% - Акцент4 21" xfId="1460"/>
    <cellStyle name="40% - Акцент4 22" xfId="1461"/>
    <cellStyle name="40% - Акцент4 23" xfId="1462"/>
    <cellStyle name="40% - Акцент4 24" xfId="1463"/>
    <cellStyle name="40% - Акцент4 25" xfId="1464"/>
    <cellStyle name="40% - Акцент4 26" xfId="1465"/>
    <cellStyle name="40% - Акцент4 27" xfId="1466"/>
    <cellStyle name="40% - Акцент4 28" xfId="1467"/>
    <cellStyle name="40% - Акцент4 29" xfId="1468"/>
    <cellStyle name="40% - Акцент4 29 2" xfId="1469"/>
    <cellStyle name="40% - Акцент4 29 3" xfId="1470"/>
    <cellStyle name="40% - Акцент4 29 4" xfId="1471"/>
    <cellStyle name="40% - Акцент4 3" xfId="1472"/>
    <cellStyle name="40% - Акцент4 30" xfId="1473"/>
    <cellStyle name="40% - Акцент4 30 2" xfId="1474"/>
    <cellStyle name="40% - Акцент4 31" xfId="1475"/>
    <cellStyle name="40% - Акцент4 31 2" xfId="1476"/>
    <cellStyle name="40% - Акцент4 32" xfId="1477"/>
    <cellStyle name="40% - Акцент4 33" xfId="1478"/>
    <cellStyle name="40% - Акцент4 34" xfId="1479"/>
    <cellStyle name="40% - Акцент4 34 2" xfId="1480"/>
    <cellStyle name="40% - Акцент4 35" xfId="1481"/>
    <cellStyle name="40% - Акцент4 35 2" xfId="1482"/>
    <cellStyle name="40% - Акцент4 36" xfId="1483"/>
    <cellStyle name="40% - Акцент4 36 2" xfId="1484"/>
    <cellStyle name="40% - Акцент4 37" xfId="1485"/>
    <cellStyle name="40% - Акцент4 38" xfId="1486"/>
    <cellStyle name="40% - Акцент4 39" xfId="1487"/>
    <cellStyle name="40% - Акцент4 4" xfId="1488"/>
    <cellStyle name="40% - Акцент4 40" xfId="1489"/>
    <cellStyle name="40% - Акцент4 41" xfId="1490"/>
    <cellStyle name="40% - Акцент4 42" xfId="1491"/>
    <cellStyle name="40% - Акцент4 42 2" xfId="1492"/>
    <cellStyle name="40% - Акцент4 43" xfId="1493"/>
    <cellStyle name="40% - Акцент4 44" xfId="1494"/>
    <cellStyle name="40% - Акцент4 45" xfId="1495"/>
    <cellStyle name="40% - Акцент4 46" xfId="1496"/>
    <cellStyle name="40% - Акцент4 47" xfId="1497"/>
    <cellStyle name="40% - Акцент4 48" xfId="1498"/>
    <cellStyle name="40% - Акцент4 48 2" xfId="1499"/>
    <cellStyle name="40% - Акцент4 48 3" xfId="1500"/>
    <cellStyle name="40% - Акцент4 48 4" xfId="1501"/>
    <cellStyle name="40% - Акцент4 49" xfId="1502"/>
    <cellStyle name="40% - Акцент4 49 2" xfId="1503"/>
    <cellStyle name="40% - Акцент4 49 3" xfId="1504"/>
    <cellStyle name="40% - Акцент4 49 4" xfId="1505"/>
    <cellStyle name="40% - Акцент4 5" xfId="1506"/>
    <cellStyle name="40% - Акцент4 50" xfId="1507"/>
    <cellStyle name="40% - Акцент4 50 2" xfId="1508"/>
    <cellStyle name="40% - Акцент4 51" xfId="1509"/>
    <cellStyle name="40% - Акцент4 51 2" xfId="1510"/>
    <cellStyle name="40% - Акцент4 52" xfId="1511"/>
    <cellStyle name="40% - Акцент4 53" xfId="1512"/>
    <cellStyle name="40% - Акцент4 54" xfId="1513"/>
    <cellStyle name="40% - Акцент4 55" xfId="1514"/>
    <cellStyle name="40% - Акцент4 56" xfId="1515"/>
    <cellStyle name="40% - Акцент4 57" xfId="1516"/>
    <cellStyle name="40% - Акцент4 58" xfId="1517"/>
    <cellStyle name="40% - Акцент4 59" xfId="1518"/>
    <cellStyle name="40% - Акцент4 6" xfId="1519"/>
    <cellStyle name="40% - Акцент4 60" xfId="1520"/>
    <cellStyle name="40% - Акцент4 61" xfId="1521"/>
    <cellStyle name="40% - Акцент4 62" xfId="1522"/>
    <cellStyle name="40% - Акцент4 63" xfId="1523"/>
    <cellStyle name="40% - Акцент4 64" xfId="1524"/>
    <cellStyle name="40% - Акцент4 65" xfId="1525"/>
    <cellStyle name="40% - Акцент4 66" xfId="1526"/>
    <cellStyle name="40% - Акцент4 67" xfId="1527"/>
    <cellStyle name="40% - Акцент4 7" xfId="1528"/>
    <cellStyle name="40% - Акцент4 8" xfId="1529"/>
    <cellStyle name="40% - Акцент4 9" xfId="1530"/>
    <cellStyle name="40% - Акцент5 10" xfId="1531"/>
    <cellStyle name="40% - Акцент5 11" xfId="1532"/>
    <cellStyle name="40% - Акцент5 12" xfId="1533"/>
    <cellStyle name="40% - Акцент5 13" xfId="1534"/>
    <cellStyle name="40% - Акцент5 14" xfId="1535"/>
    <cellStyle name="40% - Акцент5 15" xfId="1536"/>
    <cellStyle name="40% - Акцент5 16" xfId="1537"/>
    <cellStyle name="40% - Акцент5 17" xfId="1538"/>
    <cellStyle name="40% - Акцент5 18" xfId="1539"/>
    <cellStyle name="40% - Акцент5 19" xfId="1540"/>
    <cellStyle name="40% - Акцент5 2" xfId="1541"/>
    <cellStyle name="40% - Акцент5 2 10" xfId="1542"/>
    <cellStyle name="40% - Акцент5 2 11" xfId="1543"/>
    <cellStyle name="40% - Акцент5 2 12" xfId="1544"/>
    <cellStyle name="40% - Акцент5 2 13" xfId="1545"/>
    <cellStyle name="40% - Акцент5 2 14" xfId="1546"/>
    <cellStyle name="40% - Акцент5 2 15" xfId="1547"/>
    <cellStyle name="40% - Акцент5 2 16" xfId="1548"/>
    <cellStyle name="40% - Акцент5 2 17" xfId="1549"/>
    <cellStyle name="40% - Акцент5 2 18" xfId="1550"/>
    <cellStyle name="40% - Акцент5 2 19" xfId="1551"/>
    <cellStyle name="40% - Акцент5 2 2" xfId="1552"/>
    <cellStyle name="40% - Акцент5 2 20" xfId="1553"/>
    <cellStyle name="40% - Акцент5 2 21" xfId="1554"/>
    <cellStyle name="40% - Акцент5 2 22" xfId="1555"/>
    <cellStyle name="40% - Акцент5 2 23" xfId="1556"/>
    <cellStyle name="40% - Акцент5 2 24" xfId="1557"/>
    <cellStyle name="40% - Акцент5 2 25" xfId="1558"/>
    <cellStyle name="40% - Акцент5 2 26" xfId="1559"/>
    <cellStyle name="40% - Акцент5 2 27" xfId="1560"/>
    <cellStyle name="40% - Акцент5 2 28" xfId="1561"/>
    <cellStyle name="40% - Акцент5 2 29" xfId="1562"/>
    <cellStyle name="40% - Акцент5 2 3" xfId="1563"/>
    <cellStyle name="40% - Акцент5 2 30" xfId="1564"/>
    <cellStyle name="40% - Акцент5 2 31" xfId="1565"/>
    <cellStyle name="40% - Акцент5 2 32" xfId="1566"/>
    <cellStyle name="40% - Акцент5 2 33" xfId="1567"/>
    <cellStyle name="40% - Акцент5 2 34" xfId="1568"/>
    <cellStyle name="40% - Акцент5 2 35" xfId="1569"/>
    <cellStyle name="40% - Акцент5 2 36" xfId="1570"/>
    <cellStyle name="40% - Акцент5 2 37" xfId="1571"/>
    <cellStyle name="40% - Акцент5 2 38" xfId="1572"/>
    <cellStyle name="40% - Акцент5 2 39" xfId="1573"/>
    <cellStyle name="40% - Акцент5 2 4" xfId="1574"/>
    <cellStyle name="40% - Акцент5 2 40" xfId="1575"/>
    <cellStyle name="40% - Акцент5 2 41" xfId="1576"/>
    <cellStyle name="40% - Акцент5 2 42" xfId="1577"/>
    <cellStyle name="40% - Акцент5 2 43" xfId="1578"/>
    <cellStyle name="40% - Акцент5 2 44" xfId="1579"/>
    <cellStyle name="40% - Акцент5 2 45" xfId="1580"/>
    <cellStyle name="40% - Акцент5 2 46" xfId="1581"/>
    <cellStyle name="40% - Акцент5 2 47" xfId="1582"/>
    <cellStyle name="40% - Акцент5 2 48" xfId="1583"/>
    <cellStyle name="40% - Акцент5 2 49" xfId="1584"/>
    <cellStyle name="40% - Акцент5 2 5" xfId="1585"/>
    <cellStyle name="40% - Акцент5 2 50" xfId="1586"/>
    <cellStyle name="40% - Акцент5 2 51" xfId="1587"/>
    <cellStyle name="40% - Акцент5 2 52" xfId="1588"/>
    <cellStyle name="40% - Акцент5 2 53" xfId="1589"/>
    <cellStyle name="40% - Акцент5 2 54" xfId="1590"/>
    <cellStyle name="40% - Акцент5 2 55" xfId="1591"/>
    <cellStyle name="40% - Акцент5 2 56" xfId="1592"/>
    <cellStyle name="40% - Акцент5 2 57" xfId="1593"/>
    <cellStyle name="40% - Акцент5 2 58" xfId="1594"/>
    <cellStyle name="40% - Акцент5 2 59" xfId="1595"/>
    <cellStyle name="40% - Акцент5 2 6" xfId="1596"/>
    <cellStyle name="40% - Акцент5 2 60" xfId="1597"/>
    <cellStyle name="40% - Акцент5 2 61" xfId="1598"/>
    <cellStyle name="40% - Акцент5 2 62" xfId="1599"/>
    <cellStyle name="40% - Акцент5 2 63" xfId="1600"/>
    <cellStyle name="40% - Акцент5 2 64" xfId="1601"/>
    <cellStyle name="40% - Акцент5 2 65" xfId="1602"/>
    <cellStyle name="40% - Акцент5 2 66" xfId="1603"/>
    <cellStyle name="40% - Акцент5 2 67" xfId="1604"/>
    <cellStyle name="40% - Акцент5 2 68" xfId="1605"/>
    <cellStyle name="40% - Акцент5 2 69" xfId="1606"/>
    <cellStyle name="40% - Акцент5 2 7" xfId="1607"/>
    <cellStyle name="40% - Акцент5 2 70" xfId="1608"/>
    <cellStyle name="40% - Акцент5 2 71" xfId="1609"/>
    <cellStyle name="40% - Акцент5 2 8" xfId="1610"/>
    <cellStyle name="40% - Акцент5 2 9" xfId="1611"/>
    <cellStyle name="40% - Акцент5 20" xfId="1612"/>
    <cellStyle name="40% - Акцент5 21" xfId="1613"/>
    <cellStyle name="40% - Акцент5 22" xfId="1614"/>
    <cellStyle name="40% - Акцент5 23" xfId="1615"/>
    <cellStyle name="40% - Акцент5 24" xfId="1616"/>
    <cellStyle name="40% - Акцент5 25" xfId="1617"/>
    <cellStyle name="40% - Акцент5 26" xfId="1618"/>
    <cellStyle name="40% - Акцент5 27" xfId="1619"/>
    <cellStyle name="40% - Акцент5 28" xfId="1620"/>
    <cellStyle name="40% - Акцент5 29" xfId="1621"/>
    <cellStyle name="40% - Акцент5 29 2" xfId="1622"/>
    <cellStyle name="40% - Акцент5 29 3" xfId="1623"/>
    <cellStyle name="40% - Акцент5 29 4" xfId="1624"/>
    <cellStyle name="40% - Акцент5 3" xfId="1625"/>
    <cellStyle name="40% - Акцент5 30" xfId="1626"/>
    <cellStyle name="40% - Акцент5 30 2" xfId="1627"/>
    <cellStyle name="40% - Акцент5 31" xfId="1628"/>
    <cellStyle name="40% - Акцент5 31 2" xfId="1629"/>
    <cellStyle name="40% - Акцент5 32" xfId="1630"/>
    <cellStyle name="40% - Акцент5 33" xfId="1631"/>
    <cellStyle name="40% - Акцент5 34" xfId="1632"/>
    <cellStyle name="40% - Акцент5 34 2" xfId="1633"/>
    <cellStyle name="40% - Акцент5 35" xfId="1634"/>
    <cellStyle name="40% - Акцент5 35 2" xfId="1635"/>
    <cellStyle name="40% - Акцент5 36" xfId="1636"/>
    <cellStyle name="40% - Акцент5 36 2" xfId="1637"/>
    <cellStyle name="40% - Акцент5 37" xfId="1638"/>
    <cellStyle name="40% - Акцент5 38" xfId="1639"/>
    <cellStyle name="40% - Акцент5 39" xfId="1640"/>
    <cellStyle name="40% - Акцент5 4" xfId="1641"/>
    <cellStyle name="40% - Акцент5 40" xfId="1642"/>
    <cellStyle name="40% - Акцент5 41" xfId="1643"/>
    <cellStyle name="40% - Акцент5 42" xfId="1644"/>
    <cellStyle name="40% - Акцент5 42 2" xfId="1645"/>
    <cellStyle name="40% - Акцент5 43" xfId="1646"/>
    <cellStyle name="40% - Акцент5 44" xfId="1647"/>
    <cellStyle name="40% - Акцент5 45" xfId="1648"/>
    <cellStyle name="40% - Акцент5 46" xfId="1649"/>
    <cellStyle name="40% - Акцент5 47" xfId="1650"/>
    <cellStyle name="40% - Акцент5 48" xfId="1651"/>
    <cellStyle name="40% - Акцент5 48 2" xfId="1652"/>
    <cellStyle name="40% - Акцент5 48 3" xfId="1653"/>
    <cellStyle name="40% - Акцент5 48 4" xfId="1654"/>
    <cellStyle name="40% - Акцент5 49" xfId="1655"/>
    <cellStyle name="40% - Акцент5 49 2" xfId="1656"/>
    <cellStyle name="40% - Акцент5 49 3" xfId="1657"/>
    <cellStyle name="40% - Акцент5 49 4" xfId="1658"/>
    <cellStyle name="40% - Акцент5 5" xfId="1659"/>
    <cellStyle name="40% - Акцент5 50" xfId="1660"/>
    <cellStyle name="40% - Акцент5 50 2" xfId="1661"/>
    <cellStyle name="40% - Акцент5 51" xfId="1662"/>
    <cellStyle name="40% - Акцент5 51 2" xfId="1663"/>
    <cellStyle name="40% - Акцент5 52" xfId="1664"/>
    <cellStyle name="40% - Акцент5 53" xfId="1665"/>
    <cellStyle name="40% - Акцент5 54" xfId="1666"/>
    <cellStyle name="40% - Акцент5 55" xfId="1667"/>
    <cellStyle name="40% - Акцент5 56" xfId="1668"/>
    <cellStyle name="40% - Акцент5 57" xfId="1669"/>
    <cellStyle name="40% - Акцент5 58" xfId="1670"/>
    <cellStyle name="40% - Акцент5 59" xfId="1671"/>
    <cellStyle name="40% - Акцент5 6" xfId="1672"/>
    <cellStyle name="40% - Акцент5 60" xfId="1673"/>
    <cellStyle name="40% - Акцент5 61" xfId="1674"/>
    <cellStyle name="40% - Акцент5 62" xfId="1675"/>
    <cellStyle name="40% - Акцент5 63" xfId="1676"/>
    <cellStyle name="40% - Акцент5 64" xfId="1677"/>
    <cellStyle name="40% - Акцент5 65" xfId="1678"/>
    <cellStyle name="40% - Акцент5 66" xfId="1679"/>
    <cellStyle name="40% - Акцент5 67" xfId="1680"/>
    <cellStyle name="40% - Акцент5 7" xfId="1681"/>
    <cellStyle name="40% - Акцент5 8" xfId="1682"/>
    <cellStyle name="40% - Акцент5 9" xfId="1683"/>
    <cellStyle name="40% - Акцент6 10" xfId="1684"/>
    <cellStyle name="40% - Акцент6 11" xfId="1685"/>
    <cellStyle name="40% - Акцент6 12" xfId="1686"/>
    <cellStyle name="40% - Акцент6 13" xfId="1687"/>
    <cellStyle name="40% - Акцент6 14" xfId="1688"/>
    <cellStyle name="40% - Акцент6 15" xfId="1689"/>
    <cellStyle name="40% - Акцент6 16" xfId="1690"/>
    <cellStyle name="40% - Акцент6 17" xfId="1691"/>
    <cellStyle name="40% - Акцент6 18" xfId="1692"/>
    <cellStyle name="40% - Акцент6 19" xfId="1693"/>
    <cellStyle name="40% - Акцент6 2" xfId="1694"/>
    <cellStyle name="40% - Акцент6 2 10" xfId="1695"/>
    <cellStyle name="40% - Акцент6 2 11" xfId="1696"/>
    <cellStyle name="40% - Акцент6 2 12" xfId="1697"/>
    <cellStyle name="40% - Акцент6 2 13" xfId="1698"/>
    <cellStyle name="40% - Акцент6 2 14" xfId="1699"/>
    <cellStyle name="40% - Акцент6 2 15" xfId="1700"/>
    <cellStyle name="40% - Акцент6 2 16" xfId="1701"/>
    <cellStyle name="40% - Акцент6 2 17" xfId="1702"/>
    <cellStyle name="40% - Акцент6 2 18" xfId="1703"/>
    <cellStyle name="40% - Акцент6 2 19" xfId="1704"/>
    <cellStyle name="40% - Акцент6 2 2" xfId="1705"/>
    <cellStyle name="40% - Акцент6 2 20" xfId="1706"/>
    <cellStyle name="40% - Акцент6 2 21" xfId="1707"/>
    <cellStyle name="40% - Акцент6 2 22" xfId="1708"/>
    <cellStyle name="40% - Акцент6 2 23" xfId="1709"/>
    <cellStyle name="40% - Акцент6 2 24" xfId="1710"/>
    <cellStyle name="40% - Акцент6 2 25" xfId="1711"/>
    <cellStyle name="40% - Акцент6 2 26" xfId="1712"/>
    <cellStyle name="40% - Акцент6 2 27" xfId="1713"/>
    <cellStyle name="40% - Акцент6 2 28" xfId="1714"/>
    <cellStyle name="40% - Акцент6 2 29" xfId="1715"/>
    <cellStyle name="40% - Акцент6 2 3" xfId="1716"/>
    <cellStyle name="40% - Акцент6 2 30" xfId="1717"/>
    <cellStyle name="40% - Акцент6 2 31" xfId="1718"/>
    <cellStyle name="40% - Акцент6 2 32" xfId="1719"/>
    <cellStyle name="40% - Акцент6 2 33" xfId="1720"/>
    <cellStyle name="40% - Акцент6 2 34" xfId="1721"/>
    <cellStyle name="40% - Акцент6 2 35" xfId="1722"/>
    <cellStyle name="40% - Акцент6 2 36" xfId="1723"/>
    <cellStyle name="40% - Акцент6 2 37" xfId="1724"/>
    <cellStyle name="40% - Акцент6 2 38" xfId="1725"/>
    <cellStyle name="40% - Акцент6 2 39" xfId="1726"/>
    <cellStyle name="40% - Акцент6 2 4" xfId="1727"/>
    <cellStyle name="40% - Акцент6 2 40" xfId="1728"/>
    <cellStyle name="40% - Акцент6 2 41" xfId="1729"/>
    <cellStyle name="40% - Акцент6 2 42" xfId="1730"/>
    <cellStyle name="40% - Акцент6 2 43" xfId="1731"/>
    <cellStyle name="40% - Акцент6 2 44" xfId="1732"/>
    <cellStyle name="40% - Акцент6 2 45" xfId="1733"/>
    <cellStyle name="40% - Акцент6 2 46" xfId="1734"/>
    <cellStyle name="40% - Акцент6 2 47" xfId="1735"/>
    <cellStyle name="40% - Акцент6 2 48" xfId="1736"/>
    <cellStyle name="40% - Акцент6 2 49" xfId="1737"/>
    <cellStyle name="40% - Акцент6 2 5" xfId="1738"/>
    <cellStyle name="40% - Акцент6 2 50" xfId="1739"/>
    <cellStyle name="40% - Акцент6 2 51" xfId="1740"/>
    <cellStyle name="40% - Акцент6 2 52" xfId="1741"/>
    <cellStyle name="40% - Акцент6 2 53" xfId="1742"/>
    <cellStyle name="40% - Акцент6 2 54" xfId="1743"/>
    <cellStyle name="40% - Акцент6 2 55" xfId="1744"/>
    <cellStyle name="40% - Акцент6 2 56" xfId="1745"/>
    <cellStyle name="40% - Акцент6 2 57" xfId="1746"/>
    <cellStyle name="40% - Акцент6 2 58" xfId="1747"/>
    <cellStyle name="40% - Акцент6 2 59" xfId="1748"/>
    <cellStyle name="40% - Акцент6 2 6" xfId="1749"/>
    <cellStyle name="40% - Акцент6 2 60" xfId="1750"/>
    <cellStyle name="40% - Акцент6 2 61" xfId="1751"/>
    <cellStyle name="40% - Акцент6 2 62" xfId="1752"/>
    <cellStyle name="40% - Акцент6 2 63" xfId="1753"/>
    <cellStyle name="40% - Акцент6 2 64" xfId="1754"/>
    <cellStyle name="40% - Акцент6 2 65" xfId="1755"/>
    <cellStyle name="40% - Акцент6 2 66" xfId="1756"/>
    <cellStyle name="40% - Акцент6 2 67" xfId="1757"/>
    <cellStyle name="40% - Акцент6 2 68" xfId="1758"/>
    <cellStyle name="40% - Акцент6 2 69" xfId="1759"/>
    <cellStyle name="40% - Акцент6 2 7" xfId="1760"/>
    <cellStyle name="40% - Акцент6 2 70" xfId="1761"/>
    <cellStyle name="40% - Акцент6 2 71" xfId="1762"/>
    <cellStyle name="40% - Акцент6 2 8" xfId="1763"/>
    <cellStyle name="40% - Акцент6 2 9" xfId="1764"/>
    <cellStyle name="40% - Акцент6 20" xfId="1765"/>
    <cellStyle name="40% - Акцент6 21" xfId="1766"/>
    <cellStyle name="40% - Акцент6 22" xfId="1767"/>
    <cellStyle name="40% - Акцент6 23" xfId="1768"/>
    <cellStyle name="40% - Акцент6 24" xfId="1769"/>
    <cellStyle name="40% - Акцент6 25" xfId="1770"/>
    <cellStyle name="40% - Акцент6 26" xfId="1771"/>
    <cellStyle name="40% - Акцент6 27" xfId="1772"/>
    <cellStyle name="40% - Акцент6 28" xfId="1773"/>
    <cellStyle name="40% - Акцент6 29" xfId="1774"/>
    <cellStyle name="40% - Акцент6 29 2" xfId="1775"/>
    <cellStyle name="40% - Акцент6 29 3" xfId="1776"/>
    <cellStyle name="40% - Акцент6 29 4" xfId="1777"/>
    <cellStyle name="40% - Акцент6 3" xfId="1778"/>
    <cellStyle name="40% - Акцент6 30" xfId="1779"/>
    <cellStyle name="40% - Акцент6 30 2" xfId="1780"/>
    <cellStyle name="40% - Акцент6 31" xfId="1781"/>
    <cellStyle name="40% - Акцент6 31 2" xfId="1782"/>
    <cellStyle name="40% - Акцент6 32" xfId="1783"/>
    <cellStyle name="40% - Акцент6 33" xfId="1784"/>
    <cellStyle name="40% - Акцент6 34" xfId="1785"/>
    <cellStyle name="40% - Акцент6 34 2" xfId="1786"/>
    <cellStyle name="40% - Акцент6 35" xfId="1787"/>
    <cellStyle name="40% - Акцент6 35 2" xfId="1788"/>
    <cellStyle name="40% - Акцент6 36" xfId="1789"/>
    <cellStyle name="40% - Акцент6 36 2" xfId="1790"/>
    <cellStyle name="40% - Акцент6 37" xfId="1791"/>
    <cellStyle name="40% - Акцент6 38" xfId="1792"/>
    <cellStyle name="40% - Акцент6 39" xfId="1793"/>
    <cellStyle name="40% - Акцент6 4" xfId="1794"/>
    <cellStyle name="40% - Акцент6 40" xfId="1795"/>
    <cellStyle name="40% - Акцент6 41" xfId="1796"/>
    <cellStyle name="40% - Акцент6 42" xfId="1797"/>
    <cellStyle name="40% - Акцент6 42 2" xfId="1798"/>
    <cellStyle name="40% - Акцент6 43" xfId="1799"/>
    <cellStyle name="40% - Акцент6 44" xfId="1800"/>
    <cellStyle name="40% - Акцент6 45" xfId="1801"/>
    <cellStyle name="40% - Акцент6 46" xfId="1802"/>
    <cellStyle name="40% - Акцент6 47" xfId="1803"/>
    <cellStyle name="40% - Акцент6 48" xfId="1804"/>
    <cellStyle name="40% - Акцент6 48 2" xfId="1805"/>
    <cellStyle name="40% - Акцент6 48 3" xfId="1806"/>
    <cellStyle name="40% - Акцент6 48 4" xfId="1807"/>
    <cellStyle name="40% - Акцент6 49" xfId="1808"/>
    <cellStyle name="40% - Акцент6 49 2" xfId="1809"/>
    <cellStyle name="40% - Акцент6 49 3" xfId="1810"/>
    <cellStyle name="40% - Акцент6 49 4" xfId="1811"/>
    <cellStyle name="40% - Акцент6 5" xfId="1812"/>
    <cellStyle name="40% - Акцент6 50" xfId="1813"/>
    <cellStyle name="40% - Акцент6 50 2" xfId="1814"/>
    <cellStyle name="40% - Акцент6 51" xfId="1815"/>
    <cellStyle name="40% - Акцент6 51 2" xfId="1816"/>
    <cellStyle name="40% - Акцент6 52" xfId="1817"/>
    <cellStyle name="40% - Акцент6 53" xfId="1818"/>
    <cellStyle name="40% - Акцент6 54" xfId="1819"/>
    <cellStyle name="40% - Акцент6 55" xfId="1820"/>
    <cellStyle name="40% - Акцент6 56" xfId="1821"/>
    <cellStyle name="40% - Акцент6 57" xfId="1822"/>
    <cellStyle name="40% - Акцент6 58" xfId="1823"/>
    <cellStyle name="40% - Акцент6 59" xfId="1824"/>
    <cellStyle name="40% - Акцент6 6" xfId="1825"/>
    <cellStyle name="40% - Акцент6 60" xfId="1826"/>
    <cellStyle name="40% - Акцент6 61" xfId="1827"/>
    <cellStyle name="40% - Акцент6 62" xfId="1828"/>
    <cellStyle name="40% - Акцент6 63" xfId="1829"/>
    <cellStyle name="40% - Акцент6 64" xfId="1830"/>
    <cellStyle name="40% - Акцент6 65" xfId="1831"/>
    <cellStyle name="40% - Акцент6 66" xfId="1832"/>
    <cellStyle name="40% - Акцент6 67" xfId="1833"/>
    <cellStyle name="40% - Акцент6 7" xfId="1834"/>
    <cellStyle name="40% - Акцент6 8" xfId="1835"/>
    <cellStyle name="40% - Акцент6 9" xfId="1836"/>
    <cellStyle name="Heading 1" xfId="1837"/>
    <cellStyle name="Heading 3" xfId="1838"/>
    <cellStyle name="Акцент1" xfId="1839" builtinId="29" customBuiltin="1"/>
    <cellStyle name="Акцент2" xfId="1840" builtinId="33" customBuiltin="1"/>
    <cellStyle name="Акцент3" xfId="1841" builtinId="37" customBuiltin="1"/>
    <cellStyle name="Акцент4" xfId="1842" builtinId="41" customBuiltin="1"/>
    <cellStyle name="Акцент5" xfId="1843" builtinId="45" customBuiltin="1"/>
    <cellStyle name="Акцент6" xfId="1844" builtinId="49" customBuiltin="1"/>
    <cellStyle name="Ввод " xfId="1845" builtinId="20" customBuiltin="1"/>
    <cellStyle name="Вывод" xfId="1846" builtinId="21" customBuiltin="1"/>
    <cellStyle name="Вычисление" xfId="1847" builtinId="22" customBuiltin="1"/>
    <cellStyle name="Заголовок 1" xfId="1848" builtinId="16" customBuiltin="1"/>
    <cellStyle name="Заголовок 2" xfId="1849" builtinId="17" customBuiltin="1"/>
    <cellStyle name="Заголовок 3" xfId="1850" builtinId="18" customBuiltin="1"/>
    <cellStyle name="Заголовок 4" xfId="1851" builtinId="19" customBuiltin="1"/>
    <cellStyle name="Итог" xfId="1852" builtinId="25" customBuiltin="1"/>
    <cellStyle name="Контрольная ячейка" xfId="1853" builtinId="23" customBuiltin="1"/>
    <cellStyle name="Название" xfId="1854" builtinId="15" customBuiltin="1"/>
    <cellStyle name="Нейтральный" xfId="1855" builtinId="28" customBuiltin="1"/>
    <cellStyle name="Обычный" xfId="0" builtinId="0" customBuiltin="1"/>
    <cellStyle name="Плохой" xfId="1856" builtinId="27" customBuiltin="1"/>
    <cellStyle name="Пояснение" xfId="1857" builtinId="53" customBuiltin="1"/>
    <cellStyle name="Примечание" xfId="1858" builtinId="10" customBuiltin="1"/>
    <cellStyle name="Примечание 10" xfId="1859"/>
    <cellStyle name="Примечание 11" xfId="1860"/>
    <cellStyle name="Примечание 12" xfId="1861"/>
    <cellStyle name="Примечание 13" xfId="1862"/>
    <cellStyle name="Примечание 14" xfId="1863"/>
    <cellStyle name="Примечание 15" xfId="1864"/>
    <cellStyle name="Примечание 16" xfId="1865"/>
    <cellStyle name="Примечание 17" xfId="1866"/>
    <cellStyle name="Примечание 18" xfId="1867"/>
    <cellStyle name="Примечание 19" xfId="1868"/>
    <cellStyle name="Примечание 2" xfId="1869"/>
    <cellStyle name="Примечание 2 10" xfId="1870"/>
    <cellStyle name="Примечание 2 11" xfId="1871"/>
    <cellStyle name="Примечание 2 12" xfId="1872"/>
    <cellStyle name="Примечание 2 13" xfId="1873"/>
    <cellStyle name="Примечание 2 14" xfId="1874"/>
    <cellStyle name="Примечание 2 15" xfId="1875"/>
    <cellStyle name="Примечание 2 16" xfId="1876"/>
    <cellStyle name="Примечание 2 17" xfId="1877"/>
    <cellStyle name="Примечание 2 18" xfId="1878"/>
    <cellStyle name="Примечание 2 19" xfId="1879"/>
    <cellStyle name="Примечание 2 2" xfId="1880"/>
    <cellStyle name="Примечание 2 20" xfId="1881"/>
    <cellStyle name="Примечание 2 21" xfId="1882"/>
    <cellStyle name="Примечание 2 22" xfId="1883"/>
    <cellStyle name="Примечание 2 23" xfId="1884"/>
    <cellStyle name="Примечание 2 24" xfId="1885"/>
    <cellStyle name="Примечание 2 25" xfId="1886"/>
    <cellStyle name="Примечание 2 26" xfId="1887"/>
    <cellStyle name="Примечание 2 27" xfId="1888"/>
    <cellStyle name="Примечание 2 28" xfId="1889"/>
    <cellStyle name="Примечание 2 29" xfId="1890"/>
    <cellStyle name="Примечание 2 3" xfId="1891"/>
    <cellStyle name="Примечание 2 30" xfId="1892"/>
    <cellStyle name="Примечание 2 31" xfId="1893"/>
    <cellStyle name="Примечание 2 32" xfId="1894"/>
    <cellStyle name="Примечание 2 33" xfId="1895"/>
    <cellStyle name="Примечание 2 34" xfId="1896"/>
    <cellStyle name="Примечание 2 35" xfId="1897"/>
    <cellStyle name="Примечание 2 36" xfId="1898"/>
    <cellStyle name="Примечание 2 37" xfId="1899"/>
    <cellStyle name="Примечание 2 38" xfId="1900"/>
    <cellStyle name="Примечание 2 39" xfId="1901"/>
    <cellStyle name="Примечание 2 4" xfId="1902"/>
    <cellStyle name="Примечание 2 40" xfId="1903"/>
    <cellStyle name="Примечание 2 41" xfId="1904"/>
    <cellStyle name="Примечание 2 42" xfId="1905"/>
    <cellStyle name="Примечание 2 43" xfId="1906"/>
    <cellStyle name="Примечание 2 44" xfId="1907"/>
    <cellStyle name="Примечание 2 45" xfId="1908"/>
    <cellStyle name="Примечание 2 46" xfId="1909"/>
    <cellStyle name="Примечание 2 47" xfId="1910"/>
    <cellStyle name="Примечание 2 48" xfId="1911"/>
    <cellStyle name="Примечание 2 49" xfId="1912"/>
    <cellStyle name="Примечание 2 5" xfId="1913"/>
    <cellStyle name="Примечание 2 50" xfId="1914"/>
    <cellStyle name="Примечание 2 51" xfId="1915"/>
    <cellStyle name="Примечание 2 52" xfId="1916"/>
    <cellStyle name="Примечание 2 53" xfId="1917"/>
    <cellStyle name="Примечание 2 54" xfId="1918"/>
    <cellStyle name="Примечание 2 55" xfId="1919"/>
    <cellStyle name="Примечание 2 56" xfId="1920"/>
    <cellStyle name="Примечание 2 57" xfId="1921"/>
    <cellStyle name="Примечание 2 58" xfId="1922"/>
    <cellStyle name="Примечание 2 59" xfId="1923"/>
    <cellStyle name="Примечание 2 6" xfId="1924"/>
    <cellStyle name="Примечание 2 60" xfId="1925"/>
    <cellStyle name="Примечание 2 61" xfId="1926"/>
    <cellStyle name="Примечание 2 62" xfId="1927"/>
    <cellStyle name="Примечание 2 63" xfId="1928"/>
    <cellStyle name="Примечание 2 64" xfId="1929"/>
    <cellStyle name="Примечание 2 65" xfId="1930"/>
    <cellStyle name="Примечание 2 66" xfId="1931"/>
    <cellStyle name="Примечание 2 67" xfId="1932"/>
    <cellStyle name="Примечание 2 68" xfId="1933"/>
    <cellStyle name="Примечание 2 69" xfId="1934"/>
    <cellStyle name="Примечание 2 7" xfId="1935"/>
    <cellStyle name="Примечание 2 70" xfId="1936"/>
    <cellStyle name="Примечание 2 71" xfId="1937"/>
    <cellStyle name="Примечание 2 8" xfId="1938"/>
    <cellStyle name="Примечание 2 9" xfId="1939"/>
    <cellStyle name="Примечание 20" xfId="1940"/>
    <cellStyle name="Примечание 21" xfId="1941"/>
    <cellStyle name="Примечание 22" xfId="1942"/>
    <cellStyle name="Примечание 23" xfId="1943"/>
    <cellStyle name="Примечание 24" xfId="1944"/>
    <cellStyle name="Примечание 25" xfId="1945"/>
    <cellStyle name="Примечание 26" xfId="1946"/>
    <cellStyle name="Примечание 27" xfId="1947"/>
    <cellStyle name="Примечание 28" xfId="1948"/>
    <cellStyle name="Примечание 29" xfId="1949"/>
    <cellStyle name="Примечание 29 2" xfId="1950"/>
    <cellStyle name="Примечание 29 3" xfId="1951"/>
    <cellStyle name="Примечание 29 4" xfId="1952"/>
    <cellStyle name="Примечание 3" xfId="1953"/>
    <cellStyle name="Примечание 30" xfId="1954"/>
    <cellStyle name="Примечание 30 2" xfId="1955"/>
    <cellStyle name="Примечание 31" xfId="1956"/>
    <cellStyle name="Примечание 31 2" xfId="1957"/>
    <cellStyle name="Примечание 32" xfId="1958"/>
    <cellStyle name="Примечание 33" xfId="1959"/>
    <cellStyle name="Примечание 34" xfId="1960"/>
    <cellStyle name="Примечание 34 2" xfId="1961"/>
    <cellStyle name="Примечание 35" xfId="1962"/>
    <cellStyle name="Примечание 35 2" xfId="1963"/>
    <cellStyle name="Примечание 36" xfId="1964"/>
    <cellStyle name="Примечание 36 2" xfId="1965"/>
    <cellStyle name="Примечание 37" xfId="1966"/>
    <cellStyle name="Примечание 38" xfId="1967"/>
    <cellStyle name="Примечание 39" xfId="1968"/>
    <cellStyle name="Примечание 4" xfId="1969"/>
    <cellStyle name="Примечание 40" xfId="1970"/>
    <cellStyle name="Примечание 41" xfId="1971"/>
    <cellStyle name="Примечание 42" xfId="1972"/>
    <cellStyle name="Примечание 42 2" xfId="1973"/>
    <cellStyle name="Примечание 43" xfId="1974"/>
    <cellStyle name="Примечание 44" xfId="1975"/>
    <cellStyle name="Примечание 45" xfId="1976"/>
    <cellStyle name="Примечание 46" xfId="1977"/>
    <cellStyle name="Примечание 47" xfId="1978"/>
    <cellStyle name="Примечание 48" xfId="1979"/>
    <cellStyle name="Примечание 48 2" xfId="1980"/>
    <cellStyle name="Примечание 48 3" xfId="1981"/>
    <cellStyle name="Примечание 48 4" xfId="1982"/>
    <cellStyle name="Примечание 49" xfId="1983"/>
    <cellStyle name="Примечание 49 2" xfId="1984"/>
    <cellStyle name="Примечание 49 3" xfId="1985"/>
    <cellStyle name="Примечание 49 4" xfId="1986"/>
    <cellStyle name="Примечание 5" xfId="1987"/>
    <cellStyle name="Примечание 50" xfId="1988"/>
    <cellStyle name="Примечание 50 2" xfId="1989"/>
    <cellStyle name="Примечание 51" xfId="1990"/>
    <cellStyle name="Примечание 51 2" xfId="1991"/>
    <cellStyle name="Примечание 52" xfId="1992"/>
    <cellStyle name="Примечание 53" xfId="1993"/>
    <cellStyle name="Примечание 54" xfId="1994"/>
    <cellStyle name="Примечание 55" xfId="1995"/>
    <cellStyle name="Примечание 56" xfId="1996"/>
    <cellStyle name="Примечание 57" xfId="1997"/>
    <cellStyle name="Примечание 58" xfId="1998"/>
    <cellStyle name="Примечание 59" xfId="1999"/>
    <cellStyle name="Примечание 6" xfId="2000"/>
    <cellStyle name="Примечание 60" xfId="2001"/>
    <cellStyle name="Примечание 61" xfId="2002"/>
    <cellStyle name="Примечание 62" xfId="2003"/>
    <cellStyle name="Примечание 63" xfId="2004"/>
    <cellStyle name="Примечание 64" xfId="2005"/>
    <cellStyle name="Примечание 65" xfId="2006"/>
    <cellStyle name="Примечание 66" xfId="2007"/>
    <cellStyle name="Примечание 67" xfId="2008"/>
    <cellStyle name="Примечание 7" xfId="2009"/>
    <cellStyle name="Примечание 8" xfId="2010"/>
    <cellStyle name="Примечание 9" xfId="2011"/>
    <cellStyle name="Связанная ячейка" xfId="2012" builtinId="24" customBuiltin="1"/>
    <cellStyle name="Текст предупреждения" xfId="2013" builtinId="11" customBuiltin="1"/>
    <cellStyle name="Хороший" xfId="20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/&#1059;&#1050;/&#1059;&#1087;&#1088;&#1072;&#1074;&#1083;&#1077;&#1085;&#1080;&#1077;%20&#1059;&#1054;%20(80)/&#1087;&#1083;.%20&#1055;&#1083;&#1077;&#1093;&#1072;&#1085;&#1086;&#1074;&#1072;,%20&#1076;.%201&#104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3/&#1058;&#1072;&#1088;&#1080;&#1092;%20&#1075;&#1086;&#107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571.6</v>
          </cell>
        </row>
        <row r="24">
          <cell r="D24">
            <v>-73219.090618240181</v>
          </cell>
        </row>
        <row r="25">
          <cell r="D25">
            <v>79760.47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P125">
            <v>131856.03123240737</v>
          </cell>
        </row>
        <row r="126">
          <cell r="BP126">
            <v>131814.80044304326</v>
          </cell>
        </row>
        <row r="127">
          <cell r="BP127">
            <v>22034.107844225622</v>
          </cell>
        </row>
      </sheetData>
      <sheetData sheetId="1">
        <row r="125">
          <cell r="BP125">
            <v>235667.61614371286</v>
          </cell>
        </row>
        <row r="126">
          <cell r="BP126">
            <v>235593.92393752135</v>
          </cell>
        </row>
        <row r="127">
          <cell r="BP127">
            <v>39381.783457060985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view="pageBreakPreview" zoomScaleNormal="90" zoomScaleSheetLayoutView="100" workbookViewId="0">
      <pane ySplit="2" topLeftCell="A3" activePane="bottomLeft" state="frozen"/>
      <selection pane="bottomLeft" activeCell="M12" sqref="M12"/>
    </sheetView>
  </sheetViews>
  <sheetFormatPr defaultRowHeight="15.75" x14ac:dyDescent="0.25"/>
  <cols>
    <col min="1" max="1" width="10.28515625" style="10" customWidth="1"/>
    <col min="2" max="2" width="62.42578125" style="9" customWidth="1"/>
    <col min="3" max="3" width="24.28515625" style="9" customWidth="1"/>
    <col min="4" max="4" width="62.7109375" style="9" customWidth="1"/>
    <col min="5" max="5" width="21.140625" style="9" hidden="1" customWidth="1"/>
    <col min="6" max="6" width="20.140625" style="9" hidden="1" customWidth="1"/>
    <col min="7" max="9" width="9.140625" style="9" hidden="1" customWidth="1"/>
    <col min="10" max="13" width="9.140625" style="9" customWidth="1"/>
    <col min="14" max="18" width="9.140625" style="9"/>
    <col min="19" max="16384" width="9.140625" style="2"/>
  </cols>
  <sheetData>
    <row r="1" spans="1:18" x14ac:dyDescent="0.25">
      <c r="E1" s="9" t="s">
        <v>97</v>
      </c>
    </row>
    <row r="2" spans="1:18" s="5" customFormat="1" ht="33.75" customHeight="1" x14ac:dyDescent="0.25">
      <c r="A2" s="48" t="s">
        <v>280</v>
      </c>
      <c r="B2" s="48"/>
      <c r="C2" s="48"/>
      <c r="D2" s="48"/>
      <c r="E2" s="9">
        <v>3317.7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 x14ac:dyDescent="0.25">
      <c r="A4" s="6" t="s">
        <v>21</v>
      </c>
      <c r="B4" s="1" t="s">
        <v>22</v>
      </c>
      <c r="C4" s="1" t="s">
        <v>23</v>
      </c>
      <c r="D4" s="1" t="s">
        <v>24</v>
      </c>
    </row>
    <row r="5" spans="1:18" x14ac:dyDescent="0.25">
      <c r="A5" s="6" t="s">
        <v>27</v>
      </c>
      <c r="B5" s="1" t="s">
        <v>25</v>
      </c>
      <c r="C5" s="1" t="s">
        <v>26</v>
      </c>
      <c r="D5" s="1" t="s">
        <v>281</v>
      </c>
    </row>
    <row r="6" spans="1:18" x14ac:dyDescent="0.25">
      <c r="A6" s="6" t="s">
        <v>28</v>
      </c>
      <c r="B6" s="1" t="s">
        <v>29</v>
      </c>
      <c r="C6" s="1" t="s">
        <v>26</v>
      </c>
      <c r="D6" s="1" t="s">
        <v>282</v>
      </c>
    </row>
    <row r="7" spans="1:18" x14ac:dyDescent="0.25">
      <c r="A7" s="6" t="s">
        <v>16</v>
      </c>
      <c r="B7" s="1" t="s">
        <v>30</v>
      </c>
      <c r="C7" s="1" t="s">
        <v>26</v>
      </c>
      <c r="D7" s="1" t="s">
        <v>283</v>
      </c>
    </row>
    <row r="8" spans="1:18" ht="42.75" customHeight="1" x14ac:dyDescent="0.25">
      <c r="A8" s="47" t="s">
        <v>59</v>
      </c>
      <c r="B8" s="47"/>
      <c r="C8" s="47"/>
      <c r="D8" s="47"/>
    </row>
    <row r="9" spans="1:18" x14ac:dyDescent="0.25">
      <c r="A9" s="6" t="s">
        <v>17</v>
      </c>
      <c r="B9" s="1" t="s">
        <v>31</v>
      </c>
      <c r="C9" s="1" t="s">
        <v>32</v>
      </c>
      <c r="D9" s="7">
        <f>'[1]по форме'!$D$23</f>
        <v>571.6</v>
      </c>
    </row>
    <row r="10" spans="1:18" x14ac:dyDescent="0.25">
      <c r="A10" s="6" t="s">
        <v>18</v>
      </c>
      <c r="B10" s="1" t="s">
        <v>33</v>
      </c>
      <c r="C10" s="1" t="s">
        <v>32</v>
      </c>
      <c r="D10" s="7">
        <f>'[1]по форме'!$D$24</f>
        <v>-73219.090618240181</v>
      </c>
    </row>
    <row r="11" spans="1:18" x14ac:dyDescent="0.25">
      <c r="A11" s="6" t="s">
        <v>34</v>
      </c>
      <c r="B11" s="1" t="s">
        <v>35</v>
      </c>
      <c r="C11" s="1" t="s">
        <v>32</v>
      </c>
      <c r="D11" s="7">
        <f>'[1]по форме'!$D$25</f>
        <v>79760.47</v>
      </c>
    </row>
    <row r="12" spans="1:18" ht="31.5" x14ac:dyDescent="0.25">
      <c r="A12" s="6" t="s">
        <v>36</v>
      </c>
      <c r="B12" s="1" t="s">
        <v>37</v>
      </c>
      <c r="C12" s="1" t="s">
        <v>32</v>
      </c>
      <c r="D12" s="42">
        <f>D13+D14+D15</f>
        <v>796348.26305797149</v>
      </c>
      <c r="E12" s="43">
        <f>D12-D117</f>
        <v>0</v>
      </c>
    </row>
    <row r="13" spans="1:18" x14ac:dyDescent="0.25">
      <c r="A13" s="6" t="s">
        <v>51</v>
      </c>
      <c r="B13" s="11" t="s">
        <v>38</v>
      </c>
      <c r="C13" s="1" t="s">
        <v>32</v>
      </c>
      <c r="D13" s="42">
        <f>'[2]УК 2023'!$BP$126+'[2]УК 2022'!$BP$126</f>
        <v>367408.72438056464</v>
      </c>
    </row>
    <row r="14" spans="1:18" x14ac:dyDescent="0.25">
      <c r="A14" s="6" t="s">
        <v>52</v>
      </c>
      <c r="B14" s="11" t="s">
        <v>39</v>
      </c>
      <c r="C14" s="1" t="s">
        <v>32</v>
      </c>
      <c r="D14" s="42">
        <f>'[2]УК 2023'!$BP$125+'[2]УК 2022'!$BP$125</f>
        <v>367523.64737612021</v>
      </c>
    </row>
    <row r="15" spans="1:18" x14ac:dyDescent="0.25">
      <c r="A15" s="6" t="s">
        <v>53</v>
      </c>
      <c r="B15" s="11" t="s">
        <v>40</v>
      </c>
      <c r="C15" s="1" t="s">
        <v>32</v>
      </c>
      <c r="D15" s="42">
        <f>'[2]УК 2023'!$BP$127+'[2]УК 2022'!$BP$127</f>
        <v>61415.891301286611</v>
      </c>
      <c r="Q15" s="9" t="s">
        <v>131</v>
      </c>
    </row>
    <row r="16" spans="1:18" x14ac:dyDescent="0.25">
      <c r="A16" s="11" t="s">
        <v>41</v>
      </c>
      <c r="B16" s="11" t="s">
        <v>42</v>
      </c>
      <c r="C16" s="11" t="s">
        <v>32</v>
      </c>
      <c r="D16" s="12">
        <f>D17</f>
        <v>756724.03305797151</v>
      </c>
      <c r="E16" s="9">
        <v>756724.03</v>
      </c>
      <c r="F16" s="43">
        <f>D16-E16</f>
        <v>3.0579714803025126E-3</v>
      </c>
    </row>
    <row r="17" spans="1:18" ht="31.5" x14ac:dyDescent="0.25">
      <c r="A17" s="11" t="s">
        <v>19</v>
      </c>
      <c r="B17" s="11" t="s">
        <v>54</v>
      </c>
      <c r="C17" s="11" t="s">
        <v>32</v>
      </c>
      <c r="D17" s="12">
        <f>D12-D25+D122+D138</f>
        <v>756724.03305797151</v>
      </c>
    </row>
    <row r="18" spans="1:18" ht="31.5" x14ac:dyDescent="0.25">
      <c r="A18" s="11" t="s">
        <v>123</v>
      </c>
      <c r="B18" s="11" t="s">
        <v>124</v>
      </c>
      <c r="C18" s="11" t="s">
        <v>32</v>
      </c>
      <c r="D18" s="12">
        <v>0</v>
      </c>
    </row>
    <row r="19" spans="1:18" x14ac:dyDescent="0.25">
      <c r="A19" s="11" t="s">
        <v>125</v>
      </c>
      <c r="B19" s="11" t="s">
        <v>126</v>
      </c>
      <c r="C19" s="11" t="s">
        <v>32</v>
      </c>
      <c r="D19" s="12">
        <v>0</v>
      </c>
    </row>
    <row r="20" spans="1:18" x14ac:dyDescent="0.25">
      <c r="A20" s="11" t="s">
        <v>20</v>
      </c>
      <c r="B20" s="11" t="s">
        <v>43</v>
      </c>
      <c r="C20" s="11" t="s">
        <v>32</v>
      </c>
      <c r="D20" s="12">
        <v>0</v>
      </c>
    </row>
    <row r="21" spans="1:18" x14ac:dyDescent="0.25">
      <c r="A21" s="11" t="s">
        <v>44</v>
      </c>
      <c r="B21" s="11" t="s">
        <v>45</v>
      </c>
      <c r="C21" s="11" t="s">
        <v>32</v>
      </c>
      <c r="D21" s="12">
        <v>0</v>
      </c>
    </row>
    <row r="22" spans="1:18" x14ac:dyDescent="0.25">
      <c r="A22" s="11" t="s">
        <v>46</v>
      </c>
      <c r="B22" s="11" t="s">
        <v>47</v>
      </c>
      <c r="C22" s="11" t="s">
        <v>32</v>
      </c>
      <c r="D22" s="12">
        <f>D16+D10+D9</f>
        <v>684076.5424397313</v>
      </c>
    </row>
    <row r="23" spans="1:18" x14ac:dyDescent="0.25">
      <c r="A23" s="11" t="s">
        <v>48</v>
      </c>
      <c r="B23" s="11" t="s">
        <v>55</v>
      </c>
      <c r="C23" s="11" t="s">
        <v>32</v>
      </c>
      <c r="D23" s="49">
        <v>0</v>
      </c>
    </row>
    <row r="24" spans="1:18" x14ac:dyDescent="0.25">
      <c r="A24" s="11" t="s">
        <v>49</v>
      </c>
      <c r="B24" s="11" t="s">
        <v>56</v>
      </c>
      <c r="C24" s="11" t="s">
        <v>32</v>
      </c>
      <c r="D24" s="12">
        <f>D22-D117</f>
        <v>-112271.72061824007</v>
      </c>
    </row>
    <row r="25" spans="1:18" x14ac:dyDescent="0.25">
      <c r="A25" s="11" t="s">
        <v>50</v>
      </c>
      <c r="B25" s="11" t="s">
        <v>57</v>
      </c>
      <c r="C25" s="11" t="s">
        <v>32</v>
      </c>
      <c r="D25" s="49">
        <v>179624.23</v>
      </c>
      <c r="E25" s="43">
        <f>D25+F16</f>
        <v>179624.23305797149</v>
      </c>
    </row>
    <row r="26" spans="1:18" ht="35.25" customHeight="1" x14ac:dyDescent="0.25">
      <c r="A26" s="47" t="s">
        <v>58</v>
      </c>
      <c r="B26" s="47"/>
      <c r="C26" s="47"/>
      <c r="D26" s="47"/>
    </row>
    <row r="27" spans="1:18" s="5" customFormat="1" ht="31.5" customHeight="1" x14ac:dyDescent="0.25">
      <c r="A27" s="14" t="s">
        <v>21</v>
      </c>
      <c r="B27" s="3" t="s">
        <v>60</v>
      </c>
      <c r="C27" s="3" t="s">
        <v>133</v>
      </c>
      <c r="D27" s="15" t="s">
        <v>134</v>
      </c>
      <c r="E27" s="46" t="s">
        <v>284</v>
      </c>
      <c r="F27" s="46" t="s">
        <v>285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4" t="s">
        <v>135</v>
      </c>
      <c r="B28" s="16" t="s">
        <v>136</v>
      </c>
      <c r="C28" s="17" t="s">
        <v>26</v>
      </c>
      <c r="D28" s="18" t="s">
        <v>26</v>
      </c>
      <c r="E28" s="46"/>
      <c r="F28" s="46"/>
    </row>
    <row r="29" spans="1:18" x14ac:dyDescent="0.25">
      <c r="A29" s="19" t="s">
        <v>64</v>
      </c>
      <c r="B29" s="37" t="s">
        <v>137</v>
      </c>
      <c r="C29" s="38" t="s">
        <v>138</v>
      </c>
      <c r="D29" s="22">
        <f>E29*E$2*8+F29*E$2*4</f>
        <v>1546.874546370907</v>
      </c>
      <c r="E29" s="34">
        <v>3.7371679389165594E-2</v>
      </c>
      <c r="F29" s="41">
        <v>4.1818909236476298E-2</v>
      </c>
    </row>
    <row r="30" spans="1:18" x14ac:dyDescent="0.25">
      <c r="A30" s="19" t="s">
        <v>66</v>
      </c>
      <c r="B30" s="37" t="s">
        <v>100</v>
      </c>
      <c r="C30" s="38" t="s">
        <v>138</v>
      </c>
      <c r="D30" s="22">
        <f t="shared" ref="D30:D58" si="0">E30*E$2*8+F30*E$2*4</f>
        <v>1043.2782710360552</v>
      </c>
      <c r="E30" s="34">
        <v>2.5205056964906401E-2</v>
      </c>
      <c r="F30" s="41">
        <v>2.8204458743730263E-2</v>
      </c>
    </row>
    <row r="31" spans="1:18" x14ac:dyDescent="0.25">
      <c r="A31" s="19" t="s">
        <v>68</v>
      </c>
      <c r="B31" s="37" t="s">
        <v>82</v>
      </c>
      <c r="C31" s="38" t="s">
        <v>138</v>
      </c>
      <c r="D31" s="22">
        <f t="shared" si="0"/>
        <v>927.2025371909599</v>
      </c>
      <c r="E31" s="34">
        <v>2.2400727990524998E-2</v>
      </c>
      <c r="F31" s="41">
        <v>2.5066414621397474E-2</v>
      </c>
    </row>
    <row r="32" spans="1:18" x14ac:dyDescent="0.25">
      <c r="A32" s="19" t="s">
        <v>106</v>
      </c>
      <c r="B32" s="37" t="s">
        <v>139</v>
      </c>
      <c r="C32" s="38" t="s">
        <v>138</v>
      </c>
      <c r="D32" s="22">
        <f t="shared" si="0"/>
        <v>2822.103808872896</v>
      </c>
      <c r="E32" s="34">
        <v>6.8180550902188206E-2</v>
      </c>
      <c r="F32" s="41">
        <v>7.6294036459548603E-2</v>
      </c>
    </row>
    <row r="33" spans="1:18" s="5" customFormat="1" x14ac:dyDescent="0.25">
      <c r="A33" s="19" t="s">
        <v>107</v>
      </c>
      <c r="B33" s="37" t="s">
        <v>0</v>
      </c>
      <c r="C33" s="38" t="s">
        <v>138</v>
      </c>
      <c r="D33" s="22">
        <f t="shared" si="0"/>
        <v>29196.455157853852</v>
      </c>
      <c r="E33" s="34">
        <v>0.70537107486791439</v>
      </c>
      <c r="F33" s="41">
        <v>0.78931023277719625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9" t="s">
        <v>71</v>
      </c>
      <c r="B34" s="37" t="s">
        <v>140</v>
      </c>
      <c r="C34" s="38" t="s">
        <v>138</v>
      </c>
      <c r="D34" s="22">
        <f t="shared" si="0"/>
        <v>3417.074950789769</v>
      </c>
      <c r="E34" s="34">
        <v>8.2554742276458606E-2</v>
      </c>
      <c r="F34" s="41">
        <v>9.2378756607357185E-2</v>
      </c>
    </row>
    <row r="35" spans="1:18" x14ac:dyDescent="0.25">
      <c r="A35" s="19" t="s">
        <v>74</v>
      </c>
      <c r="B35" s="37" t="s">
        <v>101</v>
      </c>
      <c r="C35" s="38" t="s">
        <v>138</v>
      </c>
      <c r="D35" s="22">
        <f t="shared" si="0"/>
        <v>18.042860183175435</v>
      </c>
      <c r="E35" s="34">
        <v>4.3590605819399998E-4</v>
      </c>
      <c r="F35" s="41">
        <v>4.8777887911908598E-4</v>
      </c>
    </row>
    <row r="36" spans="1:18" x14ac:dyDescent="0.25">
      <c r="A36" s="19" t="s">
        <v>76</v>
      </c>
      <c r="B36" s="37" t="s">
        <v>15</v>
      </c>
      <c r="C36" s="38" t="s">
        <v>138</v>
      </c>
      <c r="D36" s="22">
        <f t="shared" si="0"/>
        <v>9331.7171676822709</v>
      </c>
      <c r="E36" s="34">
        <v>0.22544940244777514</v>
      </c>
      <c r="F36" s="41">
        <v>0.25227788133906037</v>
      </c>
    </row>
    <row r="37" spans="1:18" ht="31.5" x14ac:dyDescent="0.25">
      <c r="A37" s="19" t="s">
        <v>77</v>
      </c>
      <c r="B37" s="37" t="s">
        <v>141</v>
      </c>
      <c r="C37" s="38" t="s">
        <v>138</v>
      </c>
      <c r="D37" s="22">
        <f t="shared" si="0"/>
        <v>41.849411813754138</v>
      </c>
      <c r="E37" s="34">
        <v>1.0110598849777501E-3</v>
      </c>
      <c r="F37" s="41">
        <v>1.1313760112901022E-3</v>
      </c>
    </row>
    <row r="38" spans="1:18" x14ac:dyDescent="0.25">
      <c r="A38" s="19" t="s">
        <v>132</v>
      </c>
      <c r="B38" s="37" t="s">
        <v>142</v>
      </c>
      <c r="C38" s="38" t="s">
        <v>138</v>
      </c>
      <c r="D38" s="22">
        <f t="shared" si="0"/>
        <v>7196.9962127322942</v>
      </c>
      <c r="E38" s="34">
        <v>0.17387566151261669</v>
      </c>
      <c r="F38" s="41">
        <v>0.19456686523261807</v>
      </c>
    </row>
    <row r="39" spans="1:18" x14ac:dyDescent="0.25">
      <c r="A39" s="19" t="s">
        <v>78</v>
      </c>
      <c r="B39" s="37" t="s">
        <v>143</v>
      </c>
      <c r="C39" s="38" t="s">
        <v>138</v>
      </c>
      <c r="D39" s="22">
        <f t="shared" si="0"/>
        <v>17533.500216393182</v>
      </c>
      <c r="E39" s="34">
        <v>0.42360018800115107</v>
      </c>
      <c r="F39" s="41">
        <v>0.47400861037328806</v>
      </c>
    </row>
    <row r="40" spans="1:18" ht="31.5" x14ac:dyDescent="0.25">
      <c r="A40" s="19" t="s">
        <v>79</v>
      </c>
      <c r="B40" s="37" t="s">
        <v>144</v>
      </c>
      <c r="C40" s="38" t="s">
        <v>138</v>
      </c>
      <c r="D40" s="22">
        <f t="shared" si="0"/>
        <v>222.92956137434535</v>
      </c>
      <c r="E40" s="34">
        <v>5.3858615190191996E-3</v>
      </c>
      <c r="F40" s="41">
        <v>6.0267790397824841E-3</v>
      </c>
    </row>
    <row r="41" spans="1:18" ht="31.5" x14ac:dyDescent="0.25">
      <c r="A41" s="19" t="s">
        <v>80</v>
      </c>
      <c r="B41" s="37" t="s">
        <v>145</v>
      </c>
      <c r="C41" s="38" t="s">
        <v>138</v>
      </c>
      <c r="D41" s="22">
        <f t="shared" si="0"/>
        <v>805.26287378633265</v>
      </c>
      <c r="E41" s="34">
        <v>1.945472954723055E-2</v>
      </c>
      <c r="F41" s="41">
        <v>2.1769842363350986E-2</v>
      </c>
    </row>
    <row r="42" spans="1:18" ht="31.5" x14ac:dyDescent="0.25">
      <c r="A42" s="19" t="s">
        <v>147</v>
      </c>
      <c r="B42" s="37" t="s">
        <v>146</v>
      </c>
      <c r="C42" s="38" t="s">
        <v>138</v>
      </c>
      <c r="D42" s="22">
        <f t="shared" si="0"/>
        <v>4831.5772427179954</v>
      </c>
      <c r="E42" s="34">
        <v>0.1167283772833833</v>
      </c>
      <c r="F42" s="41">
        <v>0.13061905418010591</v>
      </c>
    </row>
    <row r="43" spans="1:18" x14ac:dyDescent="0.25">
      <c r="A43" s="19" t="s">
        <v>149</v>
      </c>
      <c r="B43" s="37" t="s">
        <v>130</v>
      </c>
      <c r="C43" s="38" t="s">
        <v>138</v>
      </c>
      <c r="D43" s="22">
        <f t="shared" si="0"/>
        <v>296.95540718142905</v>
      </c>
      <c r="E43" s="34">
        <v>7.1742872077762499E-3</v>
      </c>
      <c r="F43" s="41">
        <v>8.0280273855016238E-3</v>
      </c>
    </row>
    <row r="44" spans="1:18" x14ac:dyDescent="0.25">
      <c r="A44" s="19" t="s">
        <v>151</v>
      </c>
      <c r="B44" s="37" t="s">
        <v>148</v>
      </c>
      <c r="C44" s="38" t="s">
        <v>138</v>
      </c>
      <c r="D44" s="22">
        <f t="shared" si="0"/>
        <v>8793.9976425442437</v>
      </c>
      <c r="E44" s="34">
        <v>0.21245838016875557</v>
      </c>
      <c r="F44" s="41">
        <v>0.23774092740883748</v>
      </c>
    </row>
    <row r="45" spans="1:18" x14ac:dyDescent="0.25">
      <c r="A45" s="19" t="s">
        <v>152</v>
      </c>
      <c r="B45" s="37" t="s">
        <v>150</v>
      </c>
      <c r="C45" s="38" t="s">
        <v>138</v>
      </c>
      <c r="D45" s="22">
        <f t="shared" si="0"/>
        <v>15989.33209904975</v>
      </c>
      <c r="E45" s="34">
        <v>0.38629389452071455</v>
      </c>
      <c r="F45" s="41">
        <v>0.43226286796867958</v>
      </c>
    </row>
    <row r="46" spans="1:18" x14ac:dyDescent="0.25">
      <c r="A46" s="19" t="s">
        <v>154</v>
      </c>
      <c r="B46" s="37" t="s">
        <v>102</v>
      </c>
      <c r="C46" s="38" t="s">
        <v>138</v>
      </c>
      <c r="D46" s="22">
        <f t="shared" si="0"/>
        <v>8814.8894615464233</v>
      </c>
      <c r="E46" s="34">
        <v>0.21296311558084036</v>
      </c>
      <c r="F46" s="41">
        <v>0.23830572633496036</v>
      </c>
    </row>
    <row r="47" spans="1:18" ht="31.5" x14ac:dyDescent="0.25">
      <c r="A47" s="19" t="s">
        <v>156</v>
      </c>
      <c r="B47" s="37" t="s">
        <v>153</v>
      </c>
      <c r="C47" s="38" t="s">
        <v>138</v>
      </c>
      <c r="D47" s="22">
        <f t="shared" si="0"/>
        <v>246.43539866853786</v>
      </c>
      <c r="E47" s="34">
        <v>5.9537502448330504E-3</v>
      </c>
      <c r="F47" s="41">
        <v>6.6622465239681832E-3</v>
      </c>
    </row>
    <row r="48" spans="1:18" x14ac:dyDescent="0.25">
      <c r="A48" s="19" t="s">
        <v>157</v>
      </c>
      <c r="B48" s="37" t="s">
        <v>155</v>
      </c>
      <c r="C48" s="38" t="s">
        <v>138</v>
      </c>
      <c r="D48" s="22">
        <f t="shared" si="0"/>
        <v>2113.670951402938</v>
      </c>
      <c r="E48" s="34">
        <v>5.1065183867265454E-2</v>
      </c>
      <c r="F48" s="41">
        <v>5.7141940747470039E-2</v>
      </c>
    </row>
    <row r="49" spans="1:18" x14ac:dyDescent="0.25">
      <c r="A49" s="19" t="s">
        <v>159</v>
      </c>
      <c r="B49" s="37" t="s">
        <v>14</v>
      </c>
      <c r="C49" s="38" t="s">
        <v>138</v>
      </c>
      <c r="D49" s="22">
        <f t="shared" si="0"/>
        <v>34777.36240779033</v>
      </c>
      <c r="E49" s="34">
        <v>0.84020287291812679</v>
      </c>
      <c r="F49" s="41">
        <v>0.94018701479538391</v>
      </c>
    </row>
    <row r="50" spans="1:18" ht="31.5" x14ac:dyDescent="0.25">
      <c r="A50" s="19" t="s">
        <v>161</v>
      </c>
      <c r="B50" s="37" t="s">
        <v>158</v>
      </c>
      <c r="C50" s="38" t="s">
        <v>138</v>
      </c>
      <c r="D50" s="22">
        <f t="shared" si="0"/>
        <v>3617.6435857827387</v>
      </c>
      <c r="E50" s="34">
        <v>8.740037551805864E-2</v>
      </c>
      <c r="F50" s="41">
        <v>9.7801020204707614E-2</v>
      </c>
    </row>
    <row r="51" spans="1:18" ht="31.5" x14ac:dyDescent="0.25">
      <c r="A51" s="19" t="s">
        <v>163</v>
      </c>
      <c r="B51" s="37" t="s">
        <v>160</v>
      </c>
      <c r="C51" s="38" t="s">
        <v>138</v>
      </c>
      <c r="D51" s="22">
        <f t="shared" si="0"/>
        <v>7874.8564460029829</v>
      </c>
      <c r="E51" s="34">
        <v>0.19025240994893294</v>
      </c>
      <c r="F51" s="41">
        <v>0.21289244673285596</v>
      </c>
    </row>
    <row r="52" spans="1:18" ht="31.5" x14ac:dyDescent="0.25">
      <c r="A52" s="19" t="s">
        <v>165</v>
      </c>
      <c r="B52" s="37" t="s">
        <v>162</v>
      </c>
      <c r="C52" s="38" t="s">
        <v>138</v>
      </c>
      <c r="D52" s="22">
        <f t="shared" si="0"/>
        <v>2876.9841752633874</v>
      </c>
      <c r="E52" s="34">
        <v>6.9506431829194956E-2</v>
      </c>
      <c r="F52" s="41">
        <v>7.7777697216869154E-2</v>
      </c>
    </row>
    <row r="53" spans="1:18" ht="31.5" x14ac:dyDescent="0.25">
      <c r="A53" s="19" t="s">
        <v>167</v>
      </c>
      <c r="B53" s="37" t="s">
        <v>164</v>
      </c>
      <c r="C53" s="38" t="s">
        <v>138</v>
      </c>
      <c r="D53" s="22">
        <f t="shared" si="0"/>
        <v>5568.3774859203895</v>
      </c>
      <c r="E53" s="34">
        <v>0.13452908550979994</v>
      </c>
      <c r="F53" s="41">
        <v>0.15053804668546614</v>
      </c>
    </row>
    <row r="54" spans="1:18" x14ac:dyDescent="0.25">
      <c r="A54" s="19" t="s">
        <v>168</v>
      </c>
      <c r="B54" s="37" t="s">
        <v>166</v>
      </c>
      <c r="C54" s="38" t="s">
        <v>75</v>
      </c>
      <c r="D54" s="22">
        <f t="shared" si="0"/>
        <v>11224.162605617053</v>
      </c>
      <c r="E54" s="34">
        <v>0.27116989370151751</v>
      </c>
      <c r="F54" s="41">
        <v>0.30343911105199811</v>
      </c>
    </row>
    <row r="55" spans="1:18" x14ac:dyDescent="0.25">
      <c r="A55" s="19" t="s">
        <v>170</v>
      </c>
      <c r="B55" s="37" t="s">
        <v>98</v>
      </c>
      <c r="C55" s="38" t="s">
        <v>138</v>
      </c>
      <c r="D55" s="22">
        <f t="shared" si="0"/>
        <v>3994.6892445550411</v>
      </c>
      <c r="E55" s="34">
        <v>9.6509601284151592E-2</v>
      </c>
      <c r="F55" s="41">
        <v>0.10799424383696563</v>
      </c>
    </row>
    <row r="56" spans="1:18" x14ac:dyDescent="0.25">
      <c r="A56" s="19" t="s">
        <v>172</v>
      </c>
      <c r="B56" s="37" t="s">
        <v>169</v>
      </c>
      <c r="C56" s="38" t="s">
        <v>138</v>
      </c>
      <c r="D56" s="22">
        <f t="shared" si="0"/>
        <v>1132.0391193260652</v>
      </c>
      <c r="E56" s="34">
        <v>2.7349472601188547E-2</v>
      </c>
      <c r="F56" s="41">
        <v>3.0604059840729985E-2</v>
      </c>
    </row>
    <row r="57" spans="1:18" ht="31.5" x14ac:dyDescent="0.25">
      <c r="A57" s="19" t="s">
        <v>173</v>
      </c>
      <c r="B57" s="37" t="s">
        <v>171</v>
      </c>
      <c r="C57" s="38" t="s">
        <v>138</v>
      </c>
      <c r="D57" s="22">
        <f t="shared" si="0"/>
        <v>14464.710413571425</v>
      </c>
      <c r="E57" s="34">
        <v>0.34945983260332153</v>
      </c>
      <c r="F57" s="41">
        <v>0.3910455526831168</v>
      </c>
    </row>
    <row r="58" spans="1:18" x14ac:dyDescent="0.25">
      <c r="A58" s="19" t="s">
        <v>175</v>
      </c>
      <c r="B58" s="37" t="s">
        <v>174</v>
      </c>
      <c r="C58" s="38" t="s">
        <v>138</v>
      </c>
      <c r="D58" s="22">
        <f t="shared" si="0"/>
        <v>4510.7150457938587</v>
      </c>
      <c r="E58" s="34">
        <v>0.10897651454849999</v>
      </c>
      <c r="F58" s="41">
        <v>0.12194471977977149</v>
      </c>
    </row>
    <row r="59" spans="1:18" s="5" customFormat="1" ht="24.75" customHeight="1" x14ac:dyDescent="0.25">
      <c r="A59" s="19" t="s">
        <v>178</v>
      </c>
      <c r="B59" s="37" t="s">
        <v>176</v>
      </c>
      <c r="C59" s="38" t="s">
        <v>177</v>
      </c>
      <c r="D59" s="22">
        <f>E59*E$2*8+F59*E$2*4</f>
        <v>7083.1257173540325</v>
      </c>
      <c r="E59" s="34">
        <v>0.17112460994534792</v>
      </c>
      <c r="F59" s="41">
        <v>0.19148843852884431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9" t="s">
        <v>179</v>
      </c>
      <c r="B60" s="37" t="s">
        <v>180</v>
      </c>
      <c r="C60" s="38" t="s">
        <v>6</v>
      </c>
      <c r="D60" s="22">
        <f t="shared" ref="D60:D62" si="1">E60*E$2*8+F60*E$2*4</f>
        <v>3905.5775628725796</v>
      </c>
      <c r="E60" s="34">
        <v>9.4356709696737887E-2</v>
      </c>
      <c r="F60" s="41">
        <v>0.1055851581506497</v>
      </c>
    </row>
    <row r="61" spans="1:18" ht="31.5" x14ac:dyDescent="0.25">
      <c r="A61" s="19" t="s">
        <v>181</v>
      </c>
      <c r="B61" s="37" t="s">
        <v>245</v>
      </c>
      <c r="C61" s="38" t="s">
        <v>6</v>
      </c>
      <c r="D61" s="22">
        <f t="shared" si="1"/>
        <v>17010.708342585669</v>
      </c>
      <c r="E61" s="34">
        <v>0.41096980996497984</v>
      </c>
      <c r="F61" s="41">
        <v>0.45987521735081244</v>
      </c>
    </row>
    <row r="62" spans="1:18" x14ac:dyDescent="0.25">
      <c r="A62" s="19" t="s">
        <v>184</v>
      </c>
      <c r="B62" s="37" t="s">
        <v>182</v>
      </c>
      <c r="C62" s="38" t="s">
        <v>183</v>
      </c>
      <c r="D62" s="22">
        <f t="shared" si="1"/>
        <v>5142.6161046535144</v>
      </c>
      <c r="E62" s="34">
        <v>0.12424291338658321</v>
      </c>
      <c r="F62" s="41">
        <v>0.13902782007958661</v>
      </c>
    </row>
    <row r="63" spans="1:18" x14ac:dyDescent="0.25">
      <c r="A63" s="19" t="s">
        <v>246</v>
      </c>
      <c r="B63" s="37" t="s">
        <v>185</v>
      </c>
      <c r="C63" s="38" t="s">
        <v>183</v>
      </c>
      <c r="D63" s="22">
        <f>E63*E$2*8+F63*E$2*4</f>
        <v>2503.6974456959133</v>
      </c>
      <c r="E63" s="34">
        <v>6.0488019825225746E-2</v>
      </c>
      <c r="F63" s="41">
        <v>6.7686094184427614E-2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25">
      <c r="A64" s="14" t="s">
        <v>186</v>
      </c>
      <c r="B64" s="24" t="s">
        <v>187</v>
      </c>
      <c r="C64" s="25" t="s">
        <v>26</v>
      </c>
      <c r="D64" s="26" t="s">
        <v>26</v>
      </c>
      <c r="E64" s="34"/>
      <c r="F64" s="23"/>
    </row>
    <row r="65" spans="1:6" ht="31.5" x14ac:dyDescent="0.25">
      <c r="A65" s="6" t="s">
        <v>188</v>
      </c>
      <c r="B65" s="20" t="s">
        <v>189</v>
      </c>
      <c r="C65" s="25" t="s">
        <v>26</v>
      </c>
      <c r="D65" s="26" t="s">
        <v>26</v>
      </c>
      <c r="E65" s="34"/>
      <c r="F65" s="23"/>
    </row>
    <row r="66" spans="1:6" ht="31.5" x14ac:dyDescent="0.25">
      <c r="A66" s="6" t="s">
        <v>190</v>
      </c>
      <c r="B66" s="20" t="s">
        <v>8</v>
      </c>
      <c r="C66" s="25" t="s">
        <v>128</v>
      </c>
      <c r="D66" s="22">
        <f t="shared" ref="D66:D73" si="2">E66*E$2*8+F66*E$2*4</f>
        <v>7968.9299142358177</v>
      </c>
      <c r="E66" s="34">
        <v>0.19252517570235</v>
      </c>
      <c r="F66" s="41">
        <v>0.21543567161092966</v>
      </c>
    </row>
    <row r="67" spans="1:6" ht="31.5" x14ac:dyDescent="0.25">
      <c r="A67" s="6" t="s">
        <v>191</v>
      </c>
      <c r="B67" s="20" t="s">
        <v>192</v>
      </c>
      <c r="C67" s="25" t="s">
        <v>11</v>
      </c>
      <c r="D67" s="22">
        <f t="shared" si="2"/>
        <v>15085.835875377241</v>
      </c>
      <c r="E67" s="34">
        <v>0.36446589865665002</v>
      </c>
      <c r="F67" s="41">
        <v>0.40783734059679139</v>
      </c>
    </row>
    <row r="68" spans="1:6" x14ac:dyDescent="0.25">
      <c r="A68" s="6" t="s">
        <v>193</v>
      </c>
      <c r="B68" s="20" t="s">
        <v>194</v>
      </c>
      <c r="C68" s="25" t="s">
        <v>10</v>
      </c>
      <c r="D68" s="22">
        <f t="shared" si="2"/>
        <v>3859.1673169569685</v>
      </c>
      <c r="E68" s="34">
        <v>9.3235462447049999E-2</v>
      </c>
      <c r="F68" s="41">
        <v>0.10433048247824894</v>
      </c>
    </row>
    <row r="69" spans="1:6" x14ac:dyDescent="0.25">
      <c r="A69" s="6" t="s">
        <v>195</v>
      </c>
      <c r="B69" s="20" t="s">
        <v>13</v>
      </c>
      <c r="C69" s="25" t="s">
        <v>10</v>
      </c>
      <c r="D69" s="22">
        <f t="shared" si="2"/>
        <v>7918.8108581714405</v>
      </c>
      <c r="E69" s="34">
        <v>0.19131432554069999</v>
      </c>
      <c r="F69" s="41">
        <v>0.21408073028004329</v>
      </c>
    </row>
    <row r="70" spans="1:6" x14ac:dyDescent="0.25">
      <c r="A70" s="6" t="s">
        <v>196</v>
      </c>
      <c r="B70" s="20" t="s">
        <v>129</v>
      </c>
      <c r="C70" s="25" t="s">
        <v>138</v>
      </c>
      <c r="D70" s="22">
        <f t="shared" si="2"/>
        <v>2054.8812986394246</v>
      </c>
      <c r="E70" s="34">
        <v>4.9644856627650003E-2</v>
      </c>
      <c r="F70" s="41">
        <v>5.5552594566340353E-2</v>
      </c>
    </row>
    <row r="71" spans="1:6" ht="31.5" x14ac:dyDescent="0.25">
      <c r="A71" s="6" t="s">
        <v>197</v>
      </c>
      <c r="B71" s="20" t="s">
        <v>198</v>
      </c>
      <c r="C71" s="25" t="s">
        <v>138</v>
      </c>
      <c r="D71" s="22">
        <f t="shared" si="2"/>
        <v>10825.716109905261</v>
      </c>
      <c r="E71" s="34">
        <v>0.26154363491639998</v>
      </c>
      <c r="F71" s="41">
        <v>0.29266732747145158</v>
      </c>
    </row>
    <row r="72" spans="1:6" x14ac:dyDescent="0.25">
      <c r="A72" s="6" t="s">
        <v>199</v>
      </c>
      <c r="B72" s="20" t="s">
        <v>200</v>
      </c>
      <c r="C72" s="25" t="s">
        <v>9</v>
      </c>
      <c r="D72" s="22">
        <f t="shared" si="2"/>
        <v>2205.2384668325531</v>
      </c>
      <c r="E72" s="34">
        <v>5.3277407112599991E-2</v>
      </c>
      <c r="F72" s="41">
        <v>5.9617418558999387E-2</v>
      </c>
    </row>
    <row r="73" spans="1:6" x14ac:dyDescent="0.25">
      <c r="A73" s="6" t="s">
        <v>201</v>
      </c>
      <c r="B73" s="20" t="s">
        <v>202</v>
      </c>
      <c r="C73" s="25" t="s">
        <v>7</v>
      </c>
      <c r="D73" s="22">
        <f t="shared" si="2"/>
        <v>1704.0479061887913</v>
      </c>
      <c r="E73" s="34">
        <v>4.1168905496100007E-2</v>
      </c>
      <c r="F73" s="41">
        <v>4.6068005250135907E-2</v>
      </c>
    </row>
    <row r="74" spans="1:6" ht="31.5" x14ac:dyDescent="0.25">
      <c r="A74" s="6" t="s">
        <v>67</v>
      </c>
      <c r="B74" s="20" t="s">
        <v>203</v>
      </c>
      <c r="C74" s="18" t="s">
        <v>26</v>
      </c>
      <c r="D74" s="18" t="s">
        <v>26</v>
      </c>
      <c r="E74" s="34"/>
      <c r="F74" s="23"/>
    </row>
    <row r="75" spans="1:6" x14ac:dyDescent="0.25">
      <c r="A75" s="6" t="s">
        <v>204</v>
      </c>
      <c r="B75" s="20" t="s">
        <v>205</v>
      </c>
      <c r="C75" s="25" t="s">
        <v>11</v>
      </c>
      <c r="D75" s="22">
        <f t="shared" ref="D75:D80" si="3">E75*E$2*8+F75*E$2*4</f>
        <v>13431.907025252825</v>
      </c>
      <c r="E75" s="34">
        <v>0.32450784332220001</v>
      </c>
      <c r="F75" s="41">
        <v>0.36312427667754182</v>
      </c>
    </row>
    <row r="76" spans="1:6" x14ac:dyDescent="0.25">
      <c r="A76" s="6" t="s">
        <v>206</v>
      </c>
      <c r="B76" s="20" t="s">
        <v>207</v>
      </c>
      <c r="C76" s="25" t="s">
        <v>11</v>
      </c>
      <c r="D76" s="22">
        <f t="shared" si="3"/>
        <v>32176.433993329527</v>
      </c>
      <c r="E76" s="34">
        <v>0.77736580377929998</v>
      </c>
      <c r="F76" s="41">
        <v>0.86987233442903666</v>
      </c>
    </row>
    <row r="77" spans="1:6" x14ac:dyDescent="0.25">
      <c r="A77" s="6" t="s">
        <v>208</v>
      </c>
      <c r="B77" s="20" t="s">
        <v>99</v>
      </c>
      <c r="C77" s="25" t="s">
        <v>209</v>
      </c>
      <c r="D77" s="22">
        <f t="shared" si="3"/>
        <v>2856.7861956694442</v>
      </c>
      <c r="E77" s="34">
        <v>6.9018459214050004E-2</v>
      </c>
      <c r="F77" s="41">
        <v>7.7231655860521956E-2</v>
      </c>
    </row>
    <row r="78" spans="1:6" x14ac:dyDescent="0.25">
      <c r="A78" s="6" t="s">
        <v>210</v>
      </c>
      <c r="B78" s="20" t="s">
        <v>211</v>
      </c>
      <c r="C78" s="25" t="s">
        <v>9</v>
      </c>
      <c r="D78" s="22">
        <f t="shared" si="3"/>
        <v>1202.8573455450291</v>
      </c>
      <c r="E78" s="34">
        <v>2.9060403879600002E-2</v>
      </c>
      <c r="F78" s="41">
        <v>3.25185919412724E-2</v>
      </c>
    </row>
    <row r="79" spans="1:6" x14ac:dyDescent="0.25">
      <c r="A79" s="6" t="s">
        <v>212</v>
      </c>
      <c r="B79" s="20" t="s">
        <v>213</v>
      </c>
      <c r="C79" s="25" t="s">
        <v>12</v>
      </c>
      <c r="D79" s="22">
        <f t="shared" si="3"/>
        <v>14233.811922282843</v>
      </c>
      <c r="E79" s="34">
        <v>0.34388144590859993</v>
      </c>
      <c r="F79" s="41">
        <v>0.38480333797172334</v>
      </c>
    </row>
    <row r="80" spans="1:6" x14ac:dyDescent="0.25">
      <c r="A80" s="6" t="s">
        <v>214</v>
      </c>
      <c r="B80" s="20" t="s">
        <v>215</v>
      </c>
      <c r="C80" s="25" t="s">
        <v>11</v>
      </c>
      <c r="D80" s="22">
        <f t="shared" si="3"/>
        <v>601.42867277251457</v>
      </c>
      <c r="E80" s="34">
        <v>1.4530201939800001E-2</v>
      </c>
      <c r="F80" s="41">
        <v>1.62592959706362E-2</v>
      </c>
    </row>
    <row r="81" spans="1:18" x14ac:dyDescent="0.25">
      <c r="A81" s="14" t="s">
        <v>216</v>
      </c>
      <c r="B81" s="28" t="s">
        <v>217</v>
      </c>
      <c r="C81" s="18" t="s">
        <v>26</v>
      </c>
      <c r="D81" s="18" t="s">
        <v>26</v>
      </c>
      <c r="E81" s="34"/>
      <c r="F81" s="1"/>
    </row>
    <row r="82" spans="1:18" x14ac:dyDescent="0.25">
      <c r="A82" s="6" t="s">
        <v>61</v>
      </c>
      <c r="B82" s="29" t="s">
        <v>2</v>
      </c>
      <c r="C82" s="30" t="s">
        <v>218</v>
      </c>
      <c r="D82" s="22">
        <f t="shared" ref="D82:D83" si="4">E82*E$2*8+F82*E$2*4</f>
        <v>1398.9732119249331</v>
      </c>
      <c r="E82" s="34">
        <v>3.3798460562136451E-2</v>
      </c>
      <c r="F82" s="41">
        <v>3.7820477369030686E-2</v>
      </c>
    </row>
    <row r="83" spans="1:18" x14ac:dyDescent="0.25">
      <c r="A83" s="6" t="s">
        <v>219</v>
      </c>
      <c r="B83" s="27" t="s">
        <v>3</v>
      </c>
      <c r="C83" s="25" t="s">
        <v>138</v>
      </c>
      <c r="D83" s="22">
        <f t="shared" si="4"/>
        <v>1491.2925131955142</v>
      </c>
      <c r="E83" s="34">
        <v>3.6028846559895751E-2</v>
      </c>
      <c r="F83" s="41">
        <v>4.0316279300523346E-2</v>
      </c>
    </row>
    <row r="84" spans="1:18" x14ac:dyDescent="0.25">
      <c r="A84" s="14" t="s">
        <v>220</v>
      </c>
      <c r="B84" s="39" t="s">
        <v>247</v>
      </c>
      <c r="C84" s="21"/>
      <c r="D84" s="22"/>
      <c r="E84" s="34"/>
      <c r="F84" s="4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25">
      <c r="A85" s="6" t="s">
        <v>62</v>
      </c>
      <c r="B85" s="36" t="s">
        <v>248</v>
      </c>
      <c r="C85" s="38" t="s">
        <v>5</v>
      </c>
      <c r="D85" s="22">
        <f t="shared" ref="D85:D90" si="5">E85*E$2*8+F85*E$2*4</f>
        <v>21551.194107681775</v>
      </c>
      <c r="E85" s="34">
        <v>0.52066556950950005</v>
      </c>
      <c r="F85" s="41">
        <v>0.58262477228113052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25">
      <c r="A86" s="6" t="s">
        <v>224</v>
      </c>
      <c r="B86" s="36" t="s">
        <v>249</v>
      </c>
      <c r="C86" s="38" t="s">
        <v>5</v>
      </c>
      <c r="D86" s="22">
        <f t="shared" si="5"/>
        <v>6715.9535126264127</v>
      </c>
      <c r="E86" s="34">
        <v>0.1622539216611</v>
      </c>
      <c r="F86" s="41">
        <v>0.18156213833877091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5">
      <c r="A87" s="6" t="s">
        <v>69</v>
      </c>
      <c r="B87" s="36" t="s">
        <v>103</v>
      </c>
      <c r="C87" s="38" t="s">
        <v>10</v>
      </c>
      <c r="D87" s="22">
        <f t="shared" si="5"/>
        <v>7367.501241463302</v>
      </c>
      <c r="E87" s="34">
        <v>0.17799497376254997</v>
      </c>
      <c r="F87" s="41">
        <v>0.19917637564029342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5">
      <c r="A88" s="6" t="s">
        <v>254</v>
      </c>
      <c r="B88" s="36" t="s">
        <v>250</v>
      </c>
      <c r="C88" s="38" t="s">
        <v>10</v>
      </c>
      <c r="D88" s="22">
        <f t="shared" si="5"/>
        <v>5312.6199428238779</v>
      </c>
      <c r="E88" s="34">
        <v>0.12835011713489999</v>
      </c>
      <c r="F88" s="41">
        <v>0.1436237810739531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x14ac:dyDescent="0.25">
      <c r="A89" s="6" t="s">
        <v>255</v>
      </c>
      <c r="B89" s="36" t="s">
        <v>251</v>
      </c>
      <c r="C89" s="38" t="s">
        <v>252</v>
      </c>
      <c r="D89" s="22">
        <f t="shared" si="5"/>
        <v>9372.2634840383507</v>
      </c>
      <c r="E89" s="34">
        <v>0.22642898022855001</v>
      </c>
      <c r="F89" s="41">
        <v>0.25337402887574745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x14ac:dyDescent="0.25">
      <c r="A90" s="6" t="s">
        <v>72</v>
      </c>
      <c r="B90" s="36" t="s">
        <v>253</v>
      </c>
      <c r="C90" s="38" t="s">
        <v>75</v>
      </c>
      <c r="D90" s="22">
        <f t="shared" si="5"/>
        <v>23155.003901741809</v>
      </c>
      <c r="E90" s="34">
        <v>0.5594127746823</v>
      </c>
      <c r="F90" s="41">
        <v>0.62598289486949366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31.5" x14ac:dyDescent="0.25">
      <c r="A91" s="14" t="s">
        <v>226</v>
      </c>
      <c r="B91" s="31" t="s">
        <v>221</v>
      </c>
      <c r="C91" s="18" t="s">
        <v>26</v>
      </c>
      <c r="D91" s="18" t="s">
        <v>26</v>
      </c>
      <c r="E91" s="34"/>
      <c r="F91" s="41"/>
    </row>
    <row r="92" spans="1:18" ht="31.5" x14ac:dyDescent="0.25">
      <c r="A92" s="6" t="s">
        <v>63</v>
      </c>
      <c r="B92" s="32" t="s">
        <v>222</v>
      </c>
      <c r="C92" s="25" t="s">
        <v>223</v>
      </c>
      <c r="D92" s="22">
        <f t="shared" ref="D92:D93" si="6">E92*E$2*8+F92*E$2*4</f>
        <v>880.69205316321882</v>
      </c>
      <c r="E92" s="34">
        <v>2.1277059040513802E-2</v>
      </c>
      <c r="F92" s="41">
        <v>2.3809029066334943E-2</v>
      </c>
    </row>
    <row r="93" spans="1:18" x14ac:dyDescent="0.25">
      <c r="A93" s="6" t="s">
        <v>229</v>
      </c>
      <c r="B93" s="32" t="s">
        <v>225</v>
      </c>
      <c r="C93" s="25" t="s">
        <v>138</v>
      </c>
      <c r="D93" s="22">
        <f t="shared" si="6"/>
        <v>3123.9708835486331</v>
      </c>
      <c r="E93" s="34">
        <v>7.5473501425806139E-2</v>
      </c>
      <c r="F93" s="41">
        <v>8.445484809547707E-2</v>
      </c>
    </row>
    <row r="94" spans="1:18" ht="31.5" x14ac:dyDescent="0.25">
      <c r="A94" s="14" t="s">
        <v>240</v>
      </c>
      <c r="B94" s="28" t="s">
        <v>256</v>
      </c>
      <c r="C94" s="18" t="s">
        <v>26</v>
      </c>
      <c r="D94" s="18" t="s">
        <v>26</v>
      </c>
      <c r="E94" s="34"/>
      <c r="F94" s="4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31.5" x14ac:dyDescent="0.25">
      <c r="A95" s="6" t="s">
        <v>65</v>
      </c>
      <c r="B95" s="37" t="s">
        <v>257</v>
      </c>
      <c r="C95" s="40" t="s">
        <v>4</v>
      </c>
      <c r="D95" s="22">
        <f t="shared" ref="D95:D100" si="7">E95*E$2*8+F95*E$2*4</f>
        <v>122942.04452591483</v>
      </c>
      <c r="E95" s="34">
        <v>2.9702154465274497</v>
      </c>
      <c r="F95" s="41">
        <v>3.3236710846642161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25">
      <c r="A96" s="6" t="s">
        <v>243</v>
      </c>
      <c r="B96" s="37" t="s">
        <v>127</v>
      </c>
      <c r="C96" s="40" t="s">
        <v>75</v>
      </c>
      <c r="D96" s="22">
        <f t="shared" si="7"/>
        <v>4159.8816533432255</v>
      </c>
      <c r="E96" s="34">
        <v>0.10050056341695</v>
      </c>
      <c r="F96" s="41">
        <v>0.11246013046356705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x14ac:dyDescent="0.25">
      <c r="A97" s="6" t="s">
        <v>70</v>
      </c>
      <c r="B97" s="37" t="s">
        <v>258</v>
      </c>
      <c r="C97" s="40" t="s">
        <v>5</v>
      </c>
      <c r="D97" s="22">
        <f t="shared" si="7"/>
        <v>1102.6192334162765</v>
      </c>
      <c r="E97" s="34">
        <v>2.6638703556299995E-2</v>
      </c>
      <c r="F97" s="41">
        <v>2.9808709279499693E-2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x14ac:dyDescent="0.25">
      <c r="A98" s="6" t="s">
        <v>260</v>
      </c>
      <c r="B98" s="37" t="s">
        <v>105</v>
      </c>
      <c r="C98" s="40" t="s">
        <v>5</v>
      </c>
      <c r="D98" s="22">
        <f t="shared" si="7"/>
        <v>1954.6431865106722</v>
      </c>
      <c r="E98" s="34">
        <v>4.7223156304349999E-2</v>
      </c>
      <c r="F98" s="41">
        <v>5.284271190456765E-2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25">
      <c r="A99" s="6" t="s">
        <v>261</v>
      </c>
      <c r="B99" s="37" t="s">
        <v>104</v>
      </c>
      <c r="C99" s="40" t="s">
        <v>6</v>
      </c>
      <c r="D99" s="22">
        <f t="shared" si="7"/>
        <v>451.07150457938587</v>
      </c>
      <c r="E99" s="34">
        <v>1.0897651454849999E-2</v>
      </c>
      <c r="F99" s="41">
        <v>1.2194471977977149E-2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x14ac:dyDescent="0.25">
      <c r="A100" s="6" t="s">
        <v>73</v>
      </c>
      <c r="B100" s="37" t="s">
        <v>259</v>
      </c>
      <c r="C100" s="40" t="s">
        <v>12</v>
      </c>
      <c r="D100" s="22">
        <f t="shared" si="7"/>
        <v>100.23811212875245</v>
      </c>
      <c r="E100" s="34">
        <v>2.4217003233000002E-3</v>
      </c>
      <c r="F100" s="41">
        <v>2.7098826617727003E-3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x14ac:dyDescent="0.25">
      <c r="A101" s="14" t="s">
        <v>262</v>
      </c>
      <c r="B101" s="31" t="s">
        <v>227</v>
      </c>
      <c r="C101" s="18" t="s">
        <v>26</v>
      </c>
      <c r="D101" s="18" t="s">
        <v>26</v>
      </c>
      <c r="E101" s="34"/>
      <c r="F101" s="1"/>
    </row>
    <row r="102" spans="1:18" ht="31.5" x14ac:dyDescent="0.25">
      <c r="A102" s="6" t="s">
        <v>263</v>
      </c>
      <c r="B102" s="20" t="s">
        <v>228</v>
      </c>
      <c r="C102" s="33" t="s">
        <v>5</v>
      </c>
      <c r="D102" s="22">
        <f t="shared" ref="D102:D106" si="8">E102*E$2*8+F102*E$2*4</f>
        <v>36922.708602625957</v>
      </c>
      <c r="E102" s="34">
        <v>0.89203331408755504</v>
      </c>
      <c r="F102" s="41">
        <v>0.99818527846397409</v>
      </c>
    </row>
    <row r="103" spans="1:18" ht="31.5" x14ac:dyDescent="0.25">
      <c r="A103" s="6" t="s">
        <v>264</v>
      </c>
      <c r="B103" s="20" t="s">
        <v>230</v>
      </c>
      <c r="C103" s="33" t="s">
        <v>10</v>
      </c>
      <c r="D103" s="22">
        <f t="shared" si="8"/>
        <v>37479.030124940531</v>
      </c>
      <c r="E103" s="34">
        <v>0.90547375088186999</v>
      </c>
      <c r="F103" s="41">
        <v>1.0132251272368125</v>
      </c>
    </row>
    <row r="104" spans="1:18" x14ac:dyDescent="0.25">
      <c r="A104" s="6" t="s">
        <v>265</v>
      </c>
      <c r="B104" s="20" t="s">
        <v>231</v>
      </c>
      <c r="C104" s="33" t="s">
        <v>6</v>
      </c>
      <c r="D104" s="22">
        <f t="shared" si="8"/>
        <v>1749.1550566467297</v>
      </c>
      <c r="E104" s="34">
        <v>4.2258670641584999E-2</v>
      </c>
      <c r="F104" s="41">
        <v>4.7287452447933614E-2</v>
      </c>
    </row>
    <row r="105" spans="1:18" x14ac:dyDescent="0.25">
      <c r="A105" s="6" t="s">
        <v>267</v>
      </c>
      <c r="B105" s="20" t="s">
        <v>232</v>
      </c>
      <c r="C105" s="33" t="s">
        <v>12</v>
      </c>
      <c r="D105" s="22">
        <f t="shared" si="8"/>
        <v>1919.5598472656088</v>
      </c>
      <c r="E105" s="34">
        <v>4.6375561191195E-2</v>
      </c>
      <c r="F105" s="41">
        <v>5.1894252972947204E-2</v>
      </c>
    </row>
    <row r="106" spans="1:18" x14ac:dyDescent="0.25">
      <c r="A106" s="6" t="s">
        <v>268</v>
      </c>
      <c r="B106" s="27" t="s">
        <v>233</v>
      </c>
      <c r="C106" s="21" t="s">
        <v>75</v>
      </c>
      <c r="D106" s="22">
        <f t="shared" si="8"/>
        <v>1383.2859473767833</v>
      </c>
      <c r="E106" s="34">
        <v>3.3419464461539997E-2</v>
      </c>
      <c r="F106" s="41">
        <v>3.7396380732463257E-2</v>
      </c>
    </row>
    <row r="107" spans="1:18" x14ac:dyDescent="0.25">
      <c r="A107" s="6" t="s">
        <v>269</v>
      </c>
      <c r="B107" s="32" t="s">
        <v>234</v>
      </c>
      <c r="C107" s="18" t="s">
        <v>26</v>
      </c>
      <c r="D107" s="18" t="s">
        <v>26</v>
      </c>
      <c r="E107" s="34"/>
      <c r="F107" s="1"/>
    </row>
    <row r="108" spans="1:18" x14ac:dyDescent="0.25">
      <c r="A108" s="6" t="s">
        <v>270</v>
      </c>
      <c r="B108" s="27" t="s">
        <v>235</v>
      </c>
      <c r="C108" s="25" t="s">
        <v>75</v>
      </c>
      <c r="D108" s="22">
        <f t="shared" ref="D108:D112" si="9">E108*E$2*8+F108*E$2*4</f>
        <v>125.29764016094052</v>
      </c>
      <c r="E108" s="34">
        <v>3.0271254041249998E-3</v>
      </c>
      <c r="F108" s="41">
        <v>3.3873533272158747E-3</v>
      </c>
    </row>
    <row r="109" spans="1:18" x14ac:dyDescent="0.25">
      <c r="A109" s="6" t="s">
        <v>271</v>
      </c>
      <c r="B109" s="27" t="s">
        <v>236</v>
      </c>
      <c r="C109" s="25" t="s">
        <v>75</v>
      </c>
      <c r="D109" s="22">
        <f t="shared" si="9"/>
        <v>25.059528032188112</v>
      </c>
      <c r="E109" s="34">
        <v>6.0542508082500005E-4</v>
      </c>
      <c r="F109" s="41">
        <v>6.7747066544317507E-4</v>
      </c>
    </row>
    <row r="110" spans="1:18" x14ac:dyDescent="0.25">
      <c r="A110" s="6" t="s">
        <v>272</v>
      </c>
      <c r="B110" s="27" t="s">
        <v>237</v>
      </c>
      <c r="C110" s="25" t="s">
        <v>75</v>
      </c>
      <c r="D110" s="22">
        <f t="shared" si="9"/>
        <v>95.226206522314797</v>
      </c>
      <c r="E110" s="34">
        <v>2.3006153071349999E-3</v>
      </c>
      <c r="F110" s="41">
        <v>2.5743885286840648E-3</v>
      </c>
    </row>
    <row r="111" spans="1:18" x14ac:dyDescent="0.25">
      <c r="A111" s="6" t="s">
        <v>273</v>
      </c>
      <c r="B111" s="27" t="s">
        <v>238</v>
      </c>
      <c r="C111" s="25" t="s">
        <v>75</v>
      </c>
      <c r="D111" s="22">
        <f t="shared" si="9"/>
        <v>5.0119056064376215</v>
      </c>
      <c r="E111" s="34">
        <v>1.2108501616500001E-4</v>
      </c>
      <c r="F111" s="41">
        <v>1.35494133088635E-4</v>
      </c>
    </row>
    <row r="112" spans="1:18" x14ac:dyDescent="0.25">
      <c r="A112" s="6" t="s">
        <v>274</v>
      </c>
      <c r="B112" s="27" t="s">
        <v>239</v>
      </c>
      <c r="C112" s="21" t="s">
        <v>75</v>
      </c>
      <c r="D112" s="22">
        <f t="shared" si="9"/>
        <v>40.095244851500972</v>
      </c>
      <c r="E112" s="34">
        <v>9.686801293200001E-4</v>
      </c>
      <c r="F112" s="41">
        <v>1.08395306470908E-3</v>
      </c>
    </row>
    <row r="113" spans="1:6" x14ac:dyDescent="0.25">
      <c r="A113" s="14" t="s">
        <v>275</v>
      </c>
      <c r="B113" s="31" t="s">
        <v>241</v>
      </c>
      <c r="C113" s="1" t="s">
        <v>26</v>
      </c>
      <c r="D113" s="18" t="s">
        <v>26</v>
      </c>
      <c r="E113" s="34"/>
      <c r="F113" s="1"/>
    </row>
    <row r="114" spans="1:6" x14ac:dyDescent="0.25">
      <c r="A114" s="6" t="s">
        <v>276</v>
      </c>
      <c r="B114" s="27" t="s">
        <v>242</v>
      </c>
      <c r="C114" s="25" t="s">
        <v>4</v>
      </c>
      <c r="D114" s="22">
        <f>E114*E$2*8+F114*E$2*4</f>
        <v>50476.149919873555</v>
      </c>
      <c r="E114" s="34">
        <v>1.0716023930602501</v>
      </c>
      <c r="F114" s="23">
        <v>1.6603451068681332</v>
      </c>
    </row>
    <row r="115" spans="1:6" x14ac:dyDescent="0.25">
      <c r="A115" s="6" t="s">
        <v>277</v>
      </c>
      <c r="B115" s="27" t="s">
        <v>1</v>
      </c>
      <c r="C115" s="18" t="s">
        <v>26</v>
      </c>
      <c r="D115" s="22">
        <f>E115*E$2*8+F115*E$2*4</f>
        <v>54718.917854302141</v>
      </c>
      <c r="E115" s="34">
        <v>1.4837757880859099</v>
      </c>
      <c r="F115" s="41">
        <v>1.1557053378274975</v>
      </c>
    </row>
    <row r="116" spans="1:6" x14ac:dyDescent="0.25">
      <c r="A116" s="6" t="s">
        <v>278</v>
      </c>
      <c r="B116" s="27" t="s">
        <v>244</v>
      </c>
      <c r="C116" s="1"/>
      <c r="D116" s="22">
        <f>E116*E$2*8+F116*E$2*4</f>
        <v>43325.53772852994</v>
      </c>
      <c r="E116" s="34">
        <v>1.0328019104803374</v>
      </c>
      <c r="F116" s="41">
        <v>1.1991230778344197</v>
      </c>
    </row>
    <row r="117" spans="1:6" x14ac:dyDescent="0.25">
      <c r="B117" s="3" t="s">
        <v>81</v>
      </c>
      <c r="C117" s="1" t="s">
        <v>32</v>
      </c>
      <c r="D117" s="8">
        <f>SUM(D29:D63)+SUM(D66:D73)+SUM(D75:D80)+SUM(D82:D83)+SUM(D85:D90)+SUM(D92:D93)+SUM(D95:D100)+SUM(D102:D106)+SUM(D108:D112)+SUM(D114:D116)</f>
        <v>796348.26305797137</v>
      </c>
      <c r="E117" s="35">
        <f t="shared" ref="E117" si="10">SUM(E29:E63)+SUM(E66:E73)+SUM(E75:E80)+SUM(E82:E83)+SUM(E85:E90)+SUM(E92:E93)+SUM(E95:E100)+SUM(E102:E106)+SUM(E108:E112)+SUM(E114:E116)</f>
        <v>19.239357218038673</v>
      </c>
      <c r="F117" s="35">
        <f>SUM(F29:F63)+SUM(F66:F73)+SUM(F75:F80)+SUM(F82:F83)+SUM(F85:F90)+SUM(F92:F93)+SUM(F95:F100)+SUM(F102:F106)+SUM(F108:F112)+SUM(F114:F116)</f>
        <v>21.528840726985273</v>
      </c>
    </row>
    <row r="118" spans="1:6" x14ac:dyDescent="0.25">
      <c r="A118" s="47" t="s">
        <v>83</v>
      </c>
      <c r="B118" s="47"/>
      <c r="C118" s="47"/>
      <c r="D118" s="47"/>
    </row>
    <row r="119" spans="1:6" x14ac:dyDescent="0.25">
      <c r="A119" s="6" t="s">
        <v>108</v>
      </c>
      <c r="B119" s="1" t="s">
        <v>84</v>
      </c>
      <c r="C119" s="1" t="s">
        <v>85</v>
      </c>
      <c r="D119" s="50">
        <v>6</v>
      </c>
    </row>
    <row r="120" spans="1:6" x14ac:dyDescent="0.25">
      <c r="A120" s="6" t="s">
        <v>109</v>
      </c>
      <c r="B120" s="1" t="s">
        <v>86</v>
      </c>
      <c r="C120" s="1" t="s">
        <v>85</v>
      </c>
      <c r="D120" s="50">
        <v>5</v>
      </c>
    </row>
    <row r="121" spans="1:6" x14ac:dyDescent="0.25">
      <c r="A121" s="6" t="s">
        <v>110</v>
      </c>
      <c r="B121" s="1" t="s">
        <v>87</v>
      </c>
      <c r="C121" s="1" t="s">
        <v>85</v>
      </c>
      <c r="D121" s="44">
        <v>1</v>
      </c>
    </row>
    <row r="122" spans="1:6" x14ac:dyDescent="0.25">
      <c r="A122" s="6" t="s">
        <v>111</v>
      </c>
      <c r="B122" s="1" t="s">
        <v>88</v>
      </c>
      <c r="C122" s="1" t="s">
        <v>32</v>
      </c>
      <c r="D122" s="44">
        <v>0</v>
      </c>
    </row>
    <row r="123" spans="1:6" x14ac:dyDescent="0.25">
      <c r="A123" s="47" t="s">
        <v>89</v>
      </c>
      <c r="B123" s="47"/>
      <c r="C123" s="47"/>
      <c r="D123" s="47"/>
    </row>
    <row r="124" spans="1:6" x14ac:dyDescent="0.25">
      <c r="A124" s="6" t="s">
        <v>112</v>
      </c>
      <c r="B124" s="1" t="s">
        <v>31</v>
      </c>
      <c r="C124" s="1" t="s">
        <v>32</v>
      </c>
      <c r="D124" s="1">
        <v>0</v>
      </c>
    </row>
    <row r="125" spans="1:6" x14ac:dyDescent="0.25">
      <c r="A125" s="6" t="s">
        <v>113</v>
      </c>
      <c r="B125" s="1" t="s">
        <v>33</v>
      </c>
      <c r="C125" s="1" t="s">
        <v>32</v>
      </c>
      <c r="D125" s="1">
        <v>0</v>
      </c>
    </row>
    <row r="126" spans="1:6" x14ac:dyDescent="0.25">
      <c r="A126" s="6" t="s">
        <v>114</v>
      </c>
      <c r="B126" s="1" t="s">
        <v>35</v>
      </c>
      <c r="C126" s="1" t="s">
        <v>32</v>
      </c>
      <c r="D126" s="1">
        <v>0</v>
      </c>
    </row>
    <row r="127" spans="1:6" x14ac:dyDescent="0.25">
      <c r="A127" s="6" t="s">
        <v>115</v>
      </c>
      <c r="B127" s="1" t="s">
        <v>55</v>
      </c>
      <c r="C127" s="1" t="s">
        <v>32</v>
      </c>
      <c r="D127" s="1">
        <v>0</v>
      </c>
    </row>
    <row r="128" spans="1:6" x14ac:dyDescent="0.25">
      <c r="A128" s="6" t="s">
        <v>116</v>
      </c>
      <c r="B128" s="1" t="s">
        <v>90</v>
      </c>
      <c r="C128" s="1" t="s">
        <v>32</v>
      </c>
      <c r="D128" s="1">
        <v>0</v>
      </c>
    </row>
    <row r="129" spans="1:4" x14ac:dyDescent="0.25">
      <c r="A129" s="6" t="s">
        <v>117</v>
      </c>
      <c r="B129" s="1" t="s">
        <v>57</v>
      </c>
      <c r="C129" s="1" t="s">
        <v>32</v>
      </c>
      <c r="D129" s="1">
        <v>0</v>
      </c>
    </row>
    <row r="130" spans="1:4" x14ac:dyDescent="0.25">
      <c r="A130" s="47" t="s">
        <v>91</v>
      </c>
      <c r="B130" s="47"/>
      <c r="C130" s="47"/>
      <c r="D130" s="47"/>
    </row>
    <row r="131" spans="1:4" x14ac:dyDescent="0.25">
      <c r="A131" s="6" t="s">
        <v>118</v>
      </c>
      <c r="B131" s="1" t="s">
        <v>84</v>
      </c>
      <c r="C131" s="1" t="s">
        <v>85</v>
      </c>
      <c r="D131" s="1">
        <v>0</v>
      </c>
    </row>
    <row r="132" spans="1:4" x14ac:dyDescent="0.25">
      <c r="A132" s="6" t="s">
        <v>119</v>
      </c>
      <c r="B132" s="1" t="s">
        <v>86</v>
      </c>
      <c r="C132" s="1" t="s">
        <v>85</v>
      </c>
      <c r="D132" s="1">
        <v>0</v>
      </c>
    </row>
    <row r="133" spans="1:4" x14ac:dyDescent="0.25">
      <c r="A133" s="6" t="s">
        <v>120</v>
      </c>
      <c r="B133" s="1" t="s">
        <v>92</v>
      </c>
      <c r="C133" s="1" t="s">
        <v>85</v>
      </c>
      <c r="D133" s="1">
        <v>0</v>
      </c>
    </row>
    <row r="134" spans="1:4" x14ac:dyDescent="0.25">
      <c r="A134" s="6" t="s">
        <v>121</v>
      </c>
      <c r="B134" s="1" t="s">
        <v>88</v>
      </c>
      <c r="C134" s="1" t="s">
        <v>32</v>
      </c>
      <c r="D134" s="1">
        <v>0</v>
      </c>
    </row>
    <row r="135" spans="1:4" x14ac:dyDescent="0.25">
      <c r="A135" s="47" t="s">
        <v>93</v>
      </c>
      <c r="B135" s="47"/>
      <c r="C135" s="47"/>
      <c r="D135" s="47"/>
    </row>
    <row r="136" spans="1:4" x14ac:dyDescent="0.25">
      <c r="A136" s="6" t="s">
        <v>122</v>
      </c>
      <c r="B136" s="1" t="s">
        <v>94</v>
      </c>
      <c r="C136" s="1" t="s">
        <v>85</v>
      </c>
      <c r="D136" s="44">
        <v>6</v>
      </c>
    </row>
    <row r="137" spans="1:4" x14ac:dyDescent="0.25">
      <c r="A137" s="6" t="s">
        <v>266</v>
      </c>
      <c r="B137" s="1" t="s">
        <v>95</v>
      </c>
      <c r="C137" s="1" t="s">
        <v>85</v>
      </c>
      <c r="D137" s="44">
        <v>0</v>
      </c>
    </row>
    <row r="138" spans="1:4" ht="31.5" x14ac:dyDescent="0.25">
      <c r="A138" s="6" t="s">
        <v>279</v>
      </c>
      <c r="B138" s="1" t="s">
        <v>96</v>
      </c>
      <c r="C138" s="1" t="s">
        <v>32</v>
      </c>
      <c r="D138" s="45">
        <v>140000</v>
      </c>
    </row>
  </sheetData>
  <sheetProtection password="CC29" sheet="1" objects="1" scenarios="1" selectLockedCells="1" selectUnlockedCells="1"/>
  <mergeCells count="9">
    <mergeCell ref="E27:E28"/>
    <mergeCell ref="F27:F28"/>
    <mergeCell ref="A135:D135"/>
    <mergeCell ref="A2:D2"/>
    <mergeCell ref="A26:D26"/>
    <mergeCell ref="A8:D8"/>
    <mergeCell ref="A118:D118"/>
    <mergeCell ref="A123:D123"/>
    <mergeCell ref="A130:D130"/>
  </mergeCells>
  <pageMargins left="0.70866141732283472" right="0.70866141732283472" top="0.74803149606299213" bottom="0.74803149606299213" header="0.31496062992125984" footer="0.31496062992125984"/>
  <pageSetup paperSize="9" scale="54" fitToHeight="10000" orientation="portrait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форме</vt:lpstr>
      <vt:lpstr>'по форме'!Область_печати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</dc:creator>
  <cp:lastModifiedBy>chesnokova</cp:lastModifiedBy>
  <cp:lastPrinted>2016-04-07T06:51:43Z</cp:lastPrinted>
  <dcterms:created xsi:type="dcterms:W3CDTF">2010-07-19T21:32:50Z</dcterms:created>
  <dcterms:modified xsi:type="dcterms:W3CDTF">2024-03-05T12:21:06Z</dcterms:modified>
  <cp:contentStatus/>
</cp:coreProperties>
</file>