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<sst xmlns="http://schemas.openxmlformats.org/spreadsheetml/2006/main" count="355" uniqueCount="247">
  <si>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</si>
  <si>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</si>
  <si>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</si>
  <si>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</si>
  <si>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</si>
  <si>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</si>
  <si>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</si>
  <si>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</si>
  <si>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</si>
  <si>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</si>
  <si>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</si>
  <si>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</si>
  <si>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</si>
  <si>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</si>
  <si>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</si>
  <si>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</si>
  <si>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</si>
  <si>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</si>
  <si>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</si>
  <si>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</si>
  <si>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</si>
  <si>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</si>
  <si>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</si>
  <si>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</si>
  <si>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</si>
  <si>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</si>
  <si>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</si>
  <si>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</si>
  <si>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</si>
  <si>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</si>
  <si>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</si>
  <si>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</si>
  <si>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</si>
  <si>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</si>
  <si>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</si>
  <si>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</si>
  <si>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</si>
  <si>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</si>
  <si>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</si>
  <si>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</si>
  <si>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</si>
  <si>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</si>
  <si>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</si>
  <si>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</si>
  <si>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</si>
  <si>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</si>
  <si>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</si>
  <si>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</si>
  <si>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</si>
  <si>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</si>
  <si>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</si>
  <si>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</si>
  <si>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</si>
  <si>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</si>
  <si>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</si>
  <si>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</si>
  <si>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</si>
  <si>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</si>
  <si>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</si>
  <si>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</si>
  <si>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</si>
  <si>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</si>
  <si>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</si>
  <si>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</si>
  <si>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</si>
  <si>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</si>
  <si>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</si>
  <si>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</si>
  <si>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</si>
  <si>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</si>
  <si>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</si>
  <si>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</si>
  <si>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</si>
  <si>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</si>
  <si>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</si>
  <si>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</si>
  <si>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</si>
  <si>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</si>
  <si>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</si>
  <si>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</si>
  <si>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</si>
  <si>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</si>
  <si>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</si>
  <si>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</si>
  <si>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</si>
  <si>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</si>
  <si>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</si>
  <si>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</si>
  <si>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</si>
  <si>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</si>
  <si>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</si>
  <si>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</si>
  <si>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</si>
  <si>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</si>
  <si>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</si>
  <si>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</si>
  <si>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</si>
  <si>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</si>
  <si>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</si>
  <si>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</si>
  <si>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</si>
  <si>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</si>
  <si>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</si>
  <si>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</si>
  <si>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</si>
  <si>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</si>
  <si>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</si>
  <si>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</si>
  <si>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</si>
  <si>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</si>
  <si>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</si>
  <si>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</si>
  <si>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</si>
  <si>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</si>
  <si>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</si>
  <si>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</si>
  <si>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</si>
  <si>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</si>
  <si>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</si>
  <si>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</si>
  <si>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</si>
  <si>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</si>
  <si>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</si>
  <si>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</si>
  <si>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</si>
  <si>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</si>
  <si>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</si>
  <si>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</si>
  <si>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</si>
  <si>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</si>
  <si>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</si>
  <si>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</si>
  <si>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</si>
  <si>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</si>
  <si>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</si>
  <si>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</si>
  <si>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</si>
  <si>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</si>
  <si>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</si>
  <si>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</si>
  <si>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</si>
  <si>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</si>
  <si>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</si>
  <si>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</si>
  <si>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</si>
  <si>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</si>
  <si>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</si>
  <si>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</si>
  <si>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</si>
  <si>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</si>
  <si>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</si>
  <si>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</si>
  <si>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</si>
  <si>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</si>
  <si>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</si>
  <si>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</si>
  <si>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</si>
  <si>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</si>
  <si>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</si>
  <si>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</si>
  <si>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</si>
  <si>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</si>
  <si>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</si>
  <si>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</si>
  <si>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</si>
  <si>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</si>
  <si>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</si>
  <si>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</si>
  <si>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</si>
  <si>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21.31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</si>
  <si>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</si>
  <si>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</si>
  <si>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</si>
  <si>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</si>
  <si>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</si>
  <si>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</si>
  <si>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</si>
  <si>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</si>
  <si>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</si>
  <si>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</si>
  <si>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</si>
  <si>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</si>
  <si>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</si>
  <si>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</si>
  <si>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</si>
  <si>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</si>
  <si>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</si>
  <si>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</si>
  <si>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</si>
  <si>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</si>
  <si>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</si>
  <si>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</si>
  <si>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</si>
  <si>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</si>
  <si>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</si>
  <si>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</si>
  <si>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</si>
  <si>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</si>
  <si>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</si>
  <si>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</si>
  <si>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</si>
  <si>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</si>
  <si>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</si>
  <si>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</si>
  <si>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</si>
  <si>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</si>
  <si>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</si>
  <si>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</si>
  <si>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</si>
  <si>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</si>
  <si>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</si>
  <si>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</si>
  <si>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</si>
  <si>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</si>
  <si>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</si>
  <si>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</si>
  <si>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</si>
  <si>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</si>
  <si>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</si>
  <si>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</si>
  <si>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</si>
  <si>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</si>
  <si>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</si>
  <si>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</si>
  <si>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</si>
  <si>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</si>
  <si>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</si>
  <si>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</si>
  <si>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</si>
  <si>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</si>
  <si>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</si>
  <si>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>25.6.4</t>
  </si>
  <si>
    <t xml:space="preserve">     перила</t>
  </si>
  <si>
    <t>25.6.5</t>
  </si>
  <si>
    <t xml:space="preserve">     почтовые ящики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</si>
  <si>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</si>
  <si>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</si>
  <si>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</si>
  <si>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</si>
  <si>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</si>
  <si>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</si>
  <si>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2022 год по дому № 2  ул. Липовская в  г. Липецке</t>
  </si>
  <si>
    <t>31.03.2023 г.</t>
  </si>
  <si>
    <t>01.01.2022 г.</t>
  </si>
  <si>
    <t>31.12.2022 г.</t>
  </si>
  <si>
    <t>01.01.22-30.04.22</t>
  </si>
  <si>
    <t>01.05.22-31.12.22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</si>
</sst>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83" fontId="38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1;&#1080;&#1087;&#1086;&#1074;&#1089;&#1082;&#1072;&#1103;,%20&#1076;.%202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2840.02</v>
          </cell>
        </row>
        <row r="24">
          <cell r="D24">
            <v>-47987.08644164348</v>
          </cell>
        </row>
        <row r="25">
          <cell r="D25">
            <v>17347.95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K125">
            <v>123702.64576484036</v>
          </cell>
        </row>
        <row r="126">
          <cell r="CK126">
            <v>137397.70331035528</v>
          </cell>
        </row>
        <row r="127">
          <cell r="CK127">
            <v>32137.396549310342</v>
          </cell>
        </row>
      </sheetData>
      <sheetData sheetId="1">
        <row r="124">
          <cell r="CK124">
            <v>57063.68012032488</v>
          </cell>
        </row>
        <row r="125">
          <cell r="CK125">
            <v>63411.677276674585</v>
          </cell>
        </row>
        <row r="126">
          <cell r="CK126">
            <v>14824.89000337224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N8" sqref="N8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11" width="9.140625" style="13" hidden="1" customWidth="1"/>
    <col min="12" max="22" width="9.140625" style="13" customWidth="1"/>
    <col min="23" max="16384" width="9.140625" style="2" customWidth="1"/>
  </cols>
  <sheetData>
    <row r="1" ht="15.75">
      <c r="E1" s="13" t="s">
        <v>115</v>
      </c>
    </row>
    <row r="2" spans="1:22" s="5" customFormat="1" ht="33.75" customHeight="1">
      <c r="A2" s="43" t="s">
        <v>241</v>
      </c>
      <c r="B2" s="43"/>
      <c r="C2" s="43"/>
      <c r="D2" s="43"/>
      <c r="E2" s="4">
        <v>2707.4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242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243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244</v>
      </c>
    </row>
    <row r="8" spans="1:4" ht="42.75" customHeight="1">
      <c r="A8" s="42" t="s">
        <v>63</v>
      </c>
      <c r="B8" s="42"/>
      <c r="C8" s="42"/>
      <c r="D8" s="42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2840.02</v>
      </c>
    </row>
    <row r="10" spans="1:4" ht="15.75">
      <c r="A10" s="6" t="s">
        <v>18</v>
      </c>
      <c r="B10" s="1" t="s">
        <v>34</v>
      </c>
      <c r="C10" s="1" t="s">
        <v>33</v>
      </c>
      <c r="D10" s="7">
        <f>'[1]по форме'!$D$24</f>
        <v>-47987.08644164348</v>
      </c>
    </row>
    <row r="11" spans="1:4" ht="15.75">
      <c r="A11" s="6" t="s">
        <v>35</v>
      </c>
      <c r="B11" s="1" t="s">
        <v>36</v>
      </c>
      <c r="C11" s="1" t="s">
        <v>33</v>
      </c>
      <c r="D11" s="38">
        <f>'[1]по форме'!$D$25</f>
        <v>17347.95</v>
      </c>
    </row>
    <row r="12" spans="1:5" ht="31.5">
      <c r="A12" s="6" t="s">
        <v>37</v>
      </c>
      <c r="B12" s="1" t="s">
        <v>38</v>
      </c>
      <c r="C12" s="1" t="s">
        <v>33</v>
      </c>
      <c r="D12" s="38">
        <f>D13+D14+D15</f>
        <v>428537.9930248777</v>
      </c>
      <c r="E12" s="44"/>
    </row>
    <row r="13" spans="1:4" ht="15.75">
      <c r="A13" s="6" t="s">
        <v>54</v>
      </c>
      <c r="B13" s="10" t="s">
        <v>39</v>
      </c>
      <c r="C13" s="1" t="s">
        <v>33</v>
      </c>
      <c r="D13" s="38">
        <f>'[2]УК 2022'!$CK$126+'[2]УК 2021'!$CK$125</f>
        <v>200809.38058702985</v>
      </c>
    </row>
    <row r="14" spans="1:4" ht="15.75">
      <c r="A14" s="6" t="s">
        <v>55</v>
      </c>
      <c r="B14" s="10" t="s">
        <v>40</v>
      </c>
      <c r="C14" s="1" t="s">
        <v>33</v>
      </c>
      <c r="D14" s="38">
        <f>'[2]УК 2022'!$CK$125+'[2]УК 2021'!$CK$124</f>
        <v>180766.32588516525</v>
      </c>
    </row>
    <row r="15" spans="1:4" ht="15.75">
      <c r="A15" s="6" t="s">
        <v>56</v>
      </c>
      <c r="B15" s="10" t="s">
        <v>41</v>
      </c>
      <c r="C15" s="1" t="s">
        <v>33</v>
      </c>
      <c r="D15" s="38">
        <f>'[2]УК 2022'!$CK$127+'[2]УК 2021'!$CK$126</f>
        <v>46962.286552682584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407575.15302487765</v>
      </c>
      <c r="E16" s="13">
        <v>407575.15</v>
      </c>
      <c r="F16" s="12">
        <f>D16-E16</f>
        <v>0.0030248776311054826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D12-D25+D104+D120</f>
        <v>407575.15302487765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362428.0865832342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686.83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D22-D99</f>
        <v>-66109.90648263908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27426.52</v>
      </c>
      <c r="E25" s="12">
        <f>D25+F16</f>
        <v>27426.52302487763</v>
      </c>
    </row>
    <row r="26" spans="1:4" ht="35.25" customHeight="1">
      <c r="A26" s="42" t="s">
        <v>62</v>
      </c>
      <c r="B26" s="42"/>
      <c r="C26" s="42"/>
      <c r="D26" s="42"/>
    </row>
    <row r="27" spans="1:22" s="5" customFormat="1" ht="15.75">
      <c r="A27" s="14" t="s">
        <v>22</v>
      </c>
      <c r="B27" s="3" t="s">
        <v>64</v>
      </c>
      <c r="C27" s="3" t="s">
        <v>126</v>
      </c>
      <c r="D27" s="15" t="s">
        <v>127</v>
      </c>
      <c r="E27" s="41" t="s">
        <v>245</v>
      </c>
      <c r="F27" s="41" t="s">
        <v>246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4" t="s">
        <v>128</v>
      </c>
      <c r="B28" s="16" t="s">
        <v>129</v>
      </c>
      <c r="C28" s="17" t="s">
        <v>27</v>
      </c>
      <c r="D28" s="18" t="s">
        <v>27</v>
      </c>
      <c r="E28" s="41"/>
      <c r="F28" s="41"/>
    </row>
    <row r="29" spans="1:6" ht="15.75">
      <c r="A29" s="19" t="s">
        <v>68</v>
      </c>
      <c r="B29" s="35" t="s">
        <v>130</v>
      </c>
      <c r="C29" s="36" t="s">
        <v>131</v>
      </c>
      <c r="D29" s="22">
        <f>E29*E$2*4+F29*E$2*8</f>
        <v>1182.8333704602537</v>
      </c>
      <c r="E29" s="23">
        <v>0.03447889970399999</v>
      </c>
      <c r="F29" s="37">
        <v>0.037371679389165594</v>
      </c>
    </row>
    <row r="30" spans="1:6" ht="15.75">
      <c r="A30" s="19" t="s">
        <v>70</v>
      </c>
      <c r="B30" s="35" t="s">
        <v>118</v>
      </c>
      <c r="C30" s="36" t="s">
        <v>131</v>
      </c>
      <c r="D30" s="22">
        <f aca="true" t="shared" si="0" ref="D30:D59">E30*E$2*4+F30*E$2*8</f>
        <v>797.7533514612703</v>
      </c>
      <c r="E30" s="23">
        <v>0.023254042776</v>
      </c>
      <c r="F30" s="37">
        <v>0.0252050569649064</v>
      </c>
    </row>
    <row r="31" spans="1:6" ht="15.75">
      <c r="A31" s="19" t="s">
        <v>72</v>
      </c>
      <c r="B31" s="35" t="s">
        <v>83</v>
      </c>
      <c r="C31" s="36" t="s">
        <v>131</v>
      </c>
      <c r="D31" s="22">
        <f t="shared" si="0"/>
        <v>708.9948598209791</v>
      </c>
      <c r="E31" s="23">
        <v>0.020666784749999997</v>
      </c>
      <c r="F31" s="37">
        <v>0.022400727990524998</v>
      </c>
    </row>
    <row r="32" spans="1:6" ht="15.75">
      <c r="A32" s="19" t="s">
        <v>122</v>
      </c>
      <c r="B32" s="35" t="s">
        <v>132</v>
      </c>
      <c r="C32" s="36" t="s">
        <v>131</v>
      </c>
      <c r="D32" s="22">
        <f t="shared" si="0"/>
        <v>2157.9504090161995</v>
      </c>
      <c r="E32" s="23">
        <v>0.062902990038</v>
      </c>
      <c r="F32" s="37">
        <v>0.0681805509021882</v>
      </c>
    </row>
    <row r="33" spans="1:22" s="5" customFormat="1" ht="15.75">
      <c r="A33" s="19" t="s">
        <v>123</v>
      </c>
      <c r="B33" s="35" t="s">
        <v>0</v>
      </c>
      <c r="C33" s="36" t="s">
        <v>131</v>
      </c>
      <c r="D33" s="22">
        <f t="shared" si="0"/>
        <v>22325.366682693668</v>
      </c>
      <c r="E33" s="23">
        <v>0.650771357937</v>
      </c>
      <c r="F33" s="37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9" t="s">
        <v>75</v>
      </c>
      <c r="B34" s="35" t="s">
        <v>133</v>
      </c>
      <c r="C34" s="36" t="s">
        <v>131</v>
      </c>
      <c r="D34" s="22">
        <f t="shared" si="0"/>
        <v>2578.5951431456624</v>
      </c>
      <c r="E34" s="23">
        <v>0.07516453757399999</v>
      </c>
      <c r="F34" s="37">
        <v>0.0814708422764586</v>
      </c>
    </row>
    <row r="35" spans="1:6" ht="15.75">
      <c r="A35" s="19" t="s">
        <v>77</v>
      </c>
      <c r="B35" s="35" t="s">
        <v>119</v>
      </c>
      <c r="C35" s="36" t="s">
        <v>131</v>
      </c>
      <c r="D35" s="22">
        <f t="shared" si="0"/>
        <v>13.796656731651485</v>
      </c>
      <c r="E35" s="23">
        <v>0.00040216445999999994</v>
      </c>
      <c r="F35" s="37">
        <v>0.000435906058194</v>
      </c>
    </row>
    <row r="36" spans="1:6" ht="15.75">
      <c r="A36" s="19" t="s">
        <v>79</v>
      </c>
      <c r="B36" s="35" t="s">
        <v>15</v>
      </c>
      <c r="C36" s="36" t="s">
        <v>131</v>
      </c>
      <c r="D36" s="22">
        <f t="shared" si="0"/>
        <v>7135.592537563671</v>
      </c>
      <c r="E36" s="23">
        <v>0.20799834158849997</v>
      </c>
      <c r="F36" s="37">
        <v>0.22544940244777514</v>
      </c>
    </row>
    <row r="37" spans="1:6" ht="31.5">
      <c r="A37" s="19" t="s">
        <v>80</v>
      </c>
      <c r="B37" s="35" t="s">
        <v>134</v>
      </c>
      <c r="C37" s="36" t="s">
        <v>131</v>
      </c>
      <c r="D37" s="22">
        <f t="shared" si="0"/>
        <v>16804.021306779694</v>
      </c>
      <c r="E37" s="23">
        <v>0.48982737529199993</v>
      </c>
      <c r="F37" s="37">
        <v>0.5309238920789988</v>
      </c>
    </row>
    <row r="38" spans="1:6" ht="15.75">
      <c r="A38" s="19" t="s">
        <v>125</v>
      </c>
      <c r="B38" s="35" t="s">
        <v>135</v>
      </c>
      <c r="C38" s="36" t="s">
        <v>131</v>
      </c>
      <c r="D38" s="22">
        <f t="shared" si="0"/>
        <v>5503.256425976916</v>
      </c>
      <c r="E38" s="23">
        <v>0.16041670035299999</v>
      </c>
      <c r="F38" s="37">
        <v>0.17387566151261669</v>
      </c>
    </row>
    <row r="39" spans="1:6" ht="15.75">
      <c r="A39" s="19" t="s">
        <v>81</v>
      </c>
      <c r="B39" s="35" t="s">
        <v>136</v>
      </c>
      <c r="C39" s="36" t="s">
        <v>131</v>
      </c>
      <c r="D39" s="22">
        <f t="shared" si="0"/>
        <v>13407.16944730767</v>
      </c>
      <c r="E39" s="23">
        <v>0.3908111338695</v>
      </c>
      <c r="F39" s="37">
        <v>0.42360018800115107</v>
      </c>
    </row>
    <row r="40" spans="1:6" ht="31.5">
      <c r="A40" s="19" t="s">
        <v>137</v>
      </c>
      <c r="B40" s="35" t="s">
        <v>138</v>
      </c>
      <c r="C40" s="36" t="s">
        <v>131</v>
      </c>
      <c r="D40" s="22">
        <f t="shared" si="0"/>
        <v>170.46535872884945</v>
      </c>
      <c r="E40" s="23">
        <v>0.004968965327999999</v>
      </c>
      <c r="F40" s="37">
        <v>0.0053858615190192</v>
      </c>
    </row>
    <row r="41" spans="1:6" ht="31.5">
      <c r="A41" s="19" t="s">
        <v>139</v>
      </c>
      <c r="B41" s="35" t="s">
        <v>140</v>
      </c>
      <c r="C41" s="36" t="s">
        <v>131</v>
      </c>
      <c r="D41" s="22">
        <f t="shared" si="0"/>
        <v>615.7524547429011</v>
      </c>
      <c r="E41" s="23">
        <v>0.0179488232745</v>
      </c>
      <c r="F41" s="37">
        <v>0.01945472954723055</v>
      </c>
    </row>
    <row r="42" spans="1:6" ht="31.5">
      <c r="A42" s="19" t="s">
        <v>141</v>
      </c>
      <c r="B42" s="35" t="s">
        <v>142</v>
      </c>
      <c r="C42" s="36" t="s">
        <v>131</v>
      </c>
      <c r="D42" s="22">
        <f t="shared" si="0"/>
        <v>3694.514728457407</v>
      </c>
      <c r="E42" s="23">
        <v>0.10769293964699998</v>
      </c>
      <c r="F42" s="37">
        <v>0.1167283772833833</v>
      </c>
    </row>
    <row r="43" spans="1:6" ht="15.75">
      <c r="A43" s="19" t="s">
        <v>143</v>
      </c>
      <c r="B43" s="35" t="s">
        <v>144</v>
      </c>
      <c r="C43" s="36" t="s">
        <v>131</v>
      </c>
      <c r="D43" s="22">
        <f t="shared" si="0"/>
        <v>6690.113821317234</v>
      </c>
      <c r="E43" s="23">
        <v>0.19501289802449998</v>
      </c>
      <c r="F43" s="37">
        <v>0.21137448016875554</v>
      </c>
    </row>
    <row r="44" spans="1:6" ht="15.75">
      <c r="A44" s="19" t="s">
        <v>145</v>
      </c>
      <c r="B44" s="35" t="s">
        <v>146</v>
      </c>
      <c r="C44" s="36" t="s">
        <v>131</v>
      </c>
      <c r="D44" s="22">
        <f t="shared" si="0"/>
        <v>12226.405575357163</v>
      </c>
      <c r="E44" s="23">
        <v>0.3563925588345</v>
      </c>
      <c r="F44" s="37">
        <v>0.38629389452071455</v>
      </c>
    </row>
    <row r="45" spans="1:6" ht="15.75">
      <c r="A45" s="19" t="s">
        <v>147</v>
      </c>
      <c r="B45" s="35" t="s">
        <v>120</v>
      </c>
      <c r="C45" s="36" t="s">
        <v>131</v>
      </c>
      <c r="D45" s="22">
        <f t="shared" si="0"/>
        <v>6740.39497029481</v>
      </c>
      <c r="E45" s="23">
        <v>0.1964785640565</v>
      </c>
      <c r="F45" s="37">
        <v>0.21296311558084036</v>
      </c>
    </row>
    <row r="46" spans="1:6" ht="31.5">
      <c r="A46" s="19" t="s">
        <v>148</v>
      </c>
      <c r="B46" s="35" t="s">
        <v>149</v>
      </c>
      <c r="C46" s="36" t="s">
        <v>131</v>
      </c>
      <c r="D46" s="22">
        <f t="shared" si="0"/>
        <v>188.43933652647323</v>
      </c>
      <c r="E46" s="23">
        <v>0.0054928962495</v>
      </c>
      <c r="F46" s="37">
        <v>0.00595375024483305</v>
      </c>
    </row>
    <row r="47" spans="1:6" ht="15.75">
      <c r="A47" s="19" t="s">
        <v>150</v>
      </c>
      <c r="B47" s="35" t="s">
        <v>151</v>
      </c>
      <c r="C47" s="36" t="s">
        <v>131</v>
      </c>
      <c r="D47" s="22">
        <f t="shared" si="0"/>
        <v>1616.2400120664947</v>
      </c>
      <c r="E47" s="23">
        <v>0.0471124493655</v>
      </c>
      <c r="F47" s="37">
        <v>0.051065183867265454</v>
      </c>
    </row>
    <row r="48" spans="1:6" ht="15.75">
      <c r="A48" s="19" t="s">
        <v>152</v>
      </c>
      <c r="B48" s="35" t="s">
        <v>14</v>
      </c>
      <c r="C48" s="36" t="s">
        <v>131</v>
      </c>
      <c r="D48" s="22">
        <f t="shared" si="0"/>
        <v>26592.86423002585</v>
      </c>
      <c r="E48" s="23">
        <v>0.7751664110325</v>
      </c>
      <c r="F48" s="37">
        <v>0.8402028729181268</v>
      </c>
    </row>
    <row r="49" spans="1:6" ht="31.5">
      <c r="A49" s="19" t="s">
        <v>153</v>
      </c>
      <c r="B49" s="35" t="s">
        <v>154</v>
      </c>
      <c r="C49" s="36" t="s">
        <v>131</v>
      </c>
      <c r="D49" s="22">
        <f t="shared" si="0"/>
        <v>2766.267998742599</v>
      </c>
      <c r="E49" s="23">
        <v>0.08063509135349999</v>
      </c>
      <c r="F49" s="37">
        <v>0.08740037551805864</v>
      </c>
    </row>
    <row r="50" spans="1:6" ht="31.5">
      <c r="A50" s="19" t="s">
        <v>155</v>
      </c>
      <c r="B50" s="35" t="s">
        <v>156</v>
      </c>
      <c r="C50" s="36" t="s">
        <v>131</v>
      </c>
      <c r="D50" s="22">
        <f t="shared" si="0"/>
        <v>6021.589154575768</v>
      </c>
      <c r="E50" s="23">
        <v>0.17552579569049997</v>
      </c>
      <c r="F50" s="37">
        <v>0.19025240994893294</v>
      </c>
    </row>
    <row r="51" spans="1:6" ht="31.5">
      <c r="A51" s="19" t="s">
        <v>157</v>
      </c>
      <c r="B51" s="35" t="s">
        <v>158</v>
      </c>
      <c r="C51" s="36" t="s">
        <v>131</v>
      </c>
      <c r="D51" s="22">
        <f t="shared" si="0"/>
        <v>2199.9152399083064</v>
      </c>
      <c r="E51" s="23">
        <v>0.0641262402705</v>
      </c>
      <c r="F51" s="37">
        <v>0.06950643182919496</v>
      </c>
    </row>
    <row r="52" spans="1:6" ht="31.5">
      <c r="A52" s="19" t="s">
        <v>159</v>
      </c>
      <c r="B52" s="35" t="s">
        <v>160</v>
      </c>
      <c r="C52" s="36" t="s">
        <v>131</v>
      </c>
      <c r="D52" s="22">
        <f t="shared" si="0"/>
        <v>4257.916535712986</v>
      </c>
      <c r="E52" s="23">
        <v>0.12411577222049998</v>
      </c>
      <c r="F52" s="37">
        <v>0.13452908550979994</v>
      </c>
    </row>
    <row r="53" spans="1:6" ht="15.75">
      <c r="A53" s="19" t="s">
        <v>161</v>
      </c>
      <c r="B53" s="35" t="s">
        <v>116</v>
      </c>
      <c r="C53" s="36" t="s">
        <v>131</v>
      </c>
      <c r="D53" s="22">
        <f t="shared" si="0"/>
        <v>3054.5798003876384</v>
      </c>
      <c r="E53" s="23">
        <v>0.08903921144399998</v>
      </c>
      <c r="F53" s="37">
        <v>0.09650960128415159</v>
      </c>
    </row>
    <row r="54" spans="1:6" ht="15.75">
      <c r="A54" s="19" t="s">
        <v>162</v>
      </c>
      <c r="B54" s="35" t="s">
        <v>164</v>
      </c>
      <c r="C54" s="36" t="s">
        <v>131</v>
      </c>
      <c r="D54" s="22">
        <f t="shared" si="0"/>
        <v>865.6252377717001</v>
      </c>
      <c r="E54" s="23">
        <v>0.025232468494499994</v>
      </c>
      <c r="F54" s="37">
        <v>0.027349472601188547</v>
      </c>
    </row>
    <row r="55" spans="1:6" ht="31.5">
      <c r="A55" s="19" t="s">
        <v>163</v>
      </c>
      <c r="B55" s="35" t="s">
        <v>166</v>
      </c>
      <c r="C55" s="36" t="s">
        <v>131</v>
      </c>
      <c r="D55" s="22">
        <f t="shared" si="0"/>
        <v>11060.58808153261</v>
      </c>
      <c r="E55" s="23">
        <v>0.32240966196449994</v>
      </c>
      <c r="F55" s="37">
        <v>0.34945983260332153</v>
      </c>
    </row>
    <row r="56" spans="1:6" ht="15.75">
      <c r="A56" s="19" t="s">
        <v>165</v>
      </c>
      <c r="B56" s="35" t="s">
        <v>170</v>
      </c>
      <c r="C56" s="36" t="s">
        <v>171</v>
      </c>
      <c r="D56" s="22">
        <f t="shared" si="0"/>
        <v>10719.963956446725</v>
      </c>
      <c r="E56" s="23">
        <v>0.31248066829649995</v>
      </c>
      <c r="F56" s="37">
        <v>0.3386977963665763</v>
      </c>
    </row>
    <row r="57" spans="1:6" ht="31.5">
      <c r="A57" s="19" t="s">
        <v>167</v>
      </c>
      <c r="B57" s="35" t="s">
        <v>172</v>
      </c>
      <c r="C57" s="36" t="s">
        <v>6</v>
      </c>
      <c r="D57" s="22">
        <f t="shared" si="0"/>
        <v>4357.32911227383</v>
      </c>
      <c r="E57" s="23">
        <v>0.12701359057949999</v>
      </c>
      <c r="F57" s="37">
        <v>0.13767003082912005</v>
      </c>
    </row>
    <row r="58" spans="1:6" ht="15.75">
      <c r="A58" s="19" t="s">
        <v>168</v>
      </c>
      <c r="B58" s="35" t="s">
        <v>173</v>
      </c>
      <c r="C58" s="36" t="s">
        <v>6</v>
      </c>
      <c r="D58" s="22">
        <f t="shared" si="0"/>
        <v>3642.3557012024685</v>
      </c>
      <c r="E58" s="23">
        <v>0.10617253456349998</v>
      </c>
      <c r="F58" s="37">
        <v>0.11508041021337764</v>
      </c>
    </row>
    <row r="59" spans="1:22" s="5" customFormat="1" ht="24.75" customHeight="1">
      <c r="A59" s="19" t="s">
        <v>169</v>
      </c>
      <c r="B59" s="35" t="s">
        <v>174</v>
      </c>
      <c r="C59" s="36" t="s">
        <v>175</v>
      </c>
      <c r="D59" s="22">
        <f t="shared" si="0"/>
        <v>459.8885577217162</v>
      </c>
      <c r="E59" s="23">
        <v>0.013405482</v>
      </c>
      <c r="F59" s="37">
        <v>0.014530201939800001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5" t="s">
        <v>176</v>
      </c>
      <c r="B60" s="26" t="s">
        <v>177</v>
      </c>
      <c r="C60" s="27" t="s">
        <v>27</v>
      </c>
      <c r="D60" s="27" t="s">
        <v>27</v>
      </c>
      <c r="E60" s="23"/>
      <c r="F60" s="24"/>
    </row>
    <row r="61" spans="1:22" s="5" customFormat="1" ht="27" customHeight="1">
      <c r="A61" s="19" t="s">
        <v>178</v>
      </c>
      <c r="B61" s="20" t="s">
        <v>179</v>
      </c>
      <c r="C61" s="27" t="s">
        <v>27</v>
      </c>
      <c r="D61" s="27" t="s">
        <v>27</v>
      </c>
      <c r="E61" s="23"/>
      <c r="F61" s="2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31.5">
      <c r="A62" s="6" t="s">
        <v>180</v>
      </c>
      <c r="B62" s="20" t="s">
        <v>8</v>
      </c>
      <c r="C62" s="28" t="s">
        <v>181</v>
      </c>
      <c r="D62" s="22">
        <f aca="true" t="shared" si="1" ref="D62:D69">E62*E$2*4+F62*E$2*8</f>
        <v>6093.523389812739</v>
      </c>
      <c r="E62" s="23">
        <v>0.1776226365</v>
      </c>
      <c r="F62" s="37">
        <v>0.19252517570235</v>
      </c>
    </row>
    <row r="63" spans="1:6" ht="31.5">
      <c r="A63" s="6" t="s">
        <v>182</v>
      </c>
      <c r="B63" s="20" t="s">
        <v>183</v>
      </c>
      <c r="C63" s="28" t="s">
        <v>11</v>
      </c>
      <c r="D63" s="22">
        <f t="shared" si="1"/>
        <v>11535.537989519715</v>
      </c>
      <c r="E63" s="23">
        <v>0.3362541735</v>
      </c>
      <c r="F63" s="37">
        <v>0.36446589865665</v>
      </c>
    </row>
    <row r="64" spans="1:6" ht="15.75">
      <c r="A64" s="6" t="s">
        <v>184</v>
      </c>
      <c r="B64" s="20" t="s">
        <v>185</v>
      </c>
      <c r="C64" s="28" t="s">
        <v>10</v>
      </c>
      <c r="D64" s="22">
        <f t="shared" si="1"/>
        <v>2950.9515787143455</v>
      </c>
      <c r="E64" s="23">
        <v>0.08601850949999999</v>
      </c>
      <c r="F64" s="37">
        <v>0.09323546244705</v>
      </c>
    </row>
    <row r="65" spans="1:6" ht="15.75">
      <c r="A65" s="6" t="s">
        <v>186</v>
      </c>
      <c r="B65" s="20" t="s">
        <v>13</v>
      </c>
      <c r="C65" s="28" t="s">
        <v>10</v>
      </c>
      <c r="D65" s="22">
        <f t="shared" si="1"/>
        <v>6055.199343335929</v>
      </c>
      <c r="E65" s="23">
        <v>0.17650551299999998</v>
      </c>
      <c r="F65" s="37">
        <v>0.1913143255407</v>
      </c>
    </row>
    <row r="66" spans="1:6" ht="15.75">
      <c r="A66" s="6" t="s">
        <v>187</v>
      </c>
      <c r="B66" s="20" t="s">
        <v>121</v>
      </c>
      <c r="C66" s="28" t="s">
        <v>131</v>
      </c>
      <c r="D66" s="22">
        <f t="shared" si="1"/>
        <v>1571.285905549197</v>
      </c>
      <c r="E66" s="23">
        <v>0.0458020635</v>
      </c>
      <c r="F66" s="37">
        <v>0.04964485662765</v>
      </c>
    </row>
    <row r="67" spans="1:22" s="5" customFormat="1" ht="23.25" customHeight="1">
      <c r="A67" s="6" t="s">
        <v>188</v>
      </c>
      <c r="B67" s="20" t="s">
        <v>189</v>
      </c>
      <c r="C67" s="28" t="s">
        <v>131</v>
      </c>
      <c r="D67" s="22">
        <f t="shared" si="1"/>
        <v>8277.994038990892</v>
      </c>
      <c r="E67" s="23">
        <v>0.24129867599999996</v>
      </c>
      <c r="F67" s="37">
        <v>0.2615436349164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15.75">
      <c r="A68" s="6" t="s">
        <v>190</v>
      </c>
      <c r="B68" s="20" t="s">
        <v>191</v>
      </c>
      <c r="C68" s="28" t="s">
        <v>9</v>
      </c>
      <c r="D68" s="22">
        <f t="shared" si="1"/>
        <v>1686.2580449796258</v>
      </c>
      <c r="E68" s="23">
        <v>0.04915343399999999</v>
      </c>
      <c r="F68" s="37">
        <v>0.05327740711259999</v>
      </c>
    </row>
    <row r="69" spans="1:6" ht="15.75">
      <c r="A69" s="6" t="s">
        <v>192</v>
      </c>
      <c r="B69" s="20" t="s">
        <v>193</v>
      </c>
      <c r="C69" s="28" t="s">
        <v>7</v>
      </c>
      <c r="D69" s="22">
        <f t="shared" si="1"/>
        <v>1303.0175802115293</v>
      </c>
      <c r="E69" s="23">
        <v>0.037982199</v>
      </c>
      <c r="F69" s="37">
        <v>0.04116890549610001</v>
      </c>
    </row>
    <row r="70" spans="1:6" ht="31.5">
      <c r="A70" s="6" t="s">
        <v>71</v>
      </c>
      <c r="B70" s="20" t="s">
        <v>194</v>
      </c>
      <c r="C70" s="18" t="s">
        <v>27</v>
      </c>
      <c r="D70" s="18" t="s">
        <v>27</v>
      </c>
      <c r="E70" s="23"/>
      <c r="F70" s="24"/>
    </row>
    <row r="71" spans="1:6" ht="15.75">
      <c r="A71" s="6" t="s">
        <v>195</v>
      </c>
      <c r="B71" s="20" t="s">
        <v>196</v>
      </c>
      <c r="C71" s="21" t="s">
        <v>11</v>
      </c>
      <c r="D71" s="22">
        <f aca="true" t="shared" si="2" ref="D71:D76">E71*E$2*4+F71*E$2*8</f>
        <v>10270.844455784994</v>
      </c>
      <c r="E71" s="23">
        <v>0.29938909799999996</v>
      </c>
      <c r="F71" s="37">
        <v>0.3245078433222</v>
      </c>
    </row>
    <row r="72" spans="1:6" ht="15.75">
      <c r="A72" s="6" t="s">
        <v>197</v>
      </c>
      <c r="B72" s="20" t="s">
        <v>198</v>
      </c>
      <c r="C72" s="21" t="s">
        <v>11</v>
      </c>
      <c r="D72" s="22">
        <f t="shared" si="2"/>
        <v>24604.037838111813</v>
      </c>
      <c r="E72" s="23">
        <v>0.717193287</v>
      </c>
      <c r="F72" s="37">
        <v>0.7773658037793</v>
      </c>
    </row>
    <row r="73" spans="1:22" s="5" customFormat="1" ht="15.75">
      <c r="A73" s="6" t="s">
        <v>199</v>
      </c>
      <c r="B73" s="20" t="s">
        <v>117</v>
      </c>
      <c r="C73" s="21" t="s">
        <v>200</v>
      </c>
      <c r="D73" s="22">
        <f t="shared" si="2"/>
        <v>2184.4706491781517</v>
      </c>
      <c r="E73" s="23">
        <v>0.0636760395</v>
      </c>
      <c r="F73" s="37">
        <v>0.06901845921405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201</v>
      </c>
      <c r="B74" s="20" t="s">
        <v>202</v>
      </c>
      <c r="C74" s="21" t="s">
        <v>9</v>
      </c>
      <c r="D74" s="22">
        <f t="shared" si="2"/>
        <v>919.7771154434324</v>
      </c>
      <c r="E74" s="23">
        <v>0.026810964</v>
      </c>
      <c r="F74" s="37">
        <v>0.029060403879600002</v>
      </c>
    </row>
    <row r="75" spans="1:6" ht="15.75">
      <c r="A75" s="6" t="s">
        <v>203</v>
      </c>
      <c r="B75" s="20" t="s">
        <v>204</v>
      </c>
      <c r="C75" s="21" t="s">
        <v>12</v>
      </c>
      <c r="D75" s="22">
        <f t="shared" si="2"/>
        <v>10884.029199413946</v>
      </c>
      <c r="E75" s="23">
        <v>0.3172630739999999</v>
      </c>
      <c r="F75" s="37">
        <v>0.3438814459085999</v>
      </c>
    </row>
    <row r="76" spans="1:6" ht="15.75">
      <c r="A76" s="6" t="s">
        <v>205</v>
      </c>
      <c r="B76" s="20" t="s">
        <v>206</v>
      </c>
      <c r="C76" s="21" t="s">
        <v>11</v>
      </c>
      <c r="D76" s="22">
        <f t="shared" si="2"/>
        <v>459.8885577217162</v>
      </c>
      <c r="E76" s="23">
        <v>0.013405482</v>
      </c>
      <c r="F76" s="37">
        <v>0.014530201939800001</v>
      </c>
    </row>
    <row r="77" spans="1:6" ht="15.75">
      <c r="A77" s="14" t="s">
        <v>207</v>
      </c>
      <c r="B77" s="30" t="s">
        <v>208</v>
      </c>
      <c r="C77" s="18" t="s">
        <v>27</v>
      </c>
      <c r="D77" s="18" t="s">
        <v>27</v>
      </c>
      <c r="E77" s="23"/>
      <c r="F77" s="37"/>
    </row>
    <row r="78" spans="1:22" s="5" customFormat="1" ht="15.75">
      <c r="A78" s="6" t="s">
        <v>65</v>
      </c>
      <c r="B78" s="29" t="s">
        <v>2</v>
      </c>
      <c r="C78" s="28" t="s">
        <v>209</v>
      </c>
      <c r="D78" s="22">
        <f aca="true" t="shared" si="3" ref="D78:D98">E78*E$2*4+F78*E$2*8</f>
        <v>1757.119206915247</v>
      </c>
      <c r="E78" s="23">
        <v>0.0512189953515</v>
      </c>
      <c r="F78" s="37">
        <v>0.055516269061490854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6" ht="15.75">
      <c r="A79" s="6" t="s">
        <v>210</v>
      </c>
      <c r="B79" s="29" t="s">
        <v>3</v>
      </c>
      <c r="C79" s="21" t="s">
        <v>131</v>
      </c>
      <c r="D79" s="22">
        <f t="shared" si="3"/>
        <v>1140.3320029174722</v>
      </c>
      <c r="E79" s="23">
        <v>0.0332400097425</v>
      </c>
      <c r="F79" s="37">
        <v>0.03602884655989575</v>
      </c>
    </row>
    <row r="80" spans="1:6" ht="31.5">
      <c r="A80" s="14" t="s">
        <v>211</v>
      </c>
      <c r="B80" s="31" t="s">
        <v>212</v>
      </c>
      <c r="C80" s="18" t="s">
        <v>27</v>
      </c>
      <c r="D80" s="18" t="s">
        <v>27</v>
      </c>
      <c r="E80" s="23"/>
      <c r="F80" s="37"/>
    </row>
    <row r="81" spans="1:6" ht="31.5">
      <c r="A81" s="6" t="s">
        <v>66</v>
      </c>
      <c r="B81" s="32" t="s">
        <v>213</v>
      </c>
      <c r="C81" s="21" t="s">
        <v>214</v>
      </c>
      <c r="D81" s="22">
        <f t="shared" si="3"/>
        <v>1125.3473007450393</v>
      </c>
      <c r="E81" s="23">
        <v>0.032803214453999995</v>
      </c>
      <c r="F81" s="37">
        <v>0.035555404146690596</v>
      </c>
    </row>
    <row r="82" spans="1:6" ht="15.75">
      <c r="A82" s="6" t="s">
        <v>215</v>
      </c>
      <c r="B82" s="32" t="s">
        <v>216</v>
      </c>
      <c r="C82" s="21" t="s">
        <v>131</v>
      </c>
      <c r="D82" s="22">
        <f t="shared" si="3"/>
        <v>2388.7761409460236</v>
      </c>
      <c r="E82" s="23">
        <v>0.06963142487849998</v>
      </c>
      <c r="F82" s="37">
        <v>0.07547350142580614</v>
      </c>
    </row>
    <row r="83" spans="1:6" ht="15.75">
      <c r="A83" s="14" t="s">
        <v>67</v>
      </c>
      <c r="B83" s="31" t="s">
        <v>217</v>
      </c>
      <c r="C83" s="18" t="s">
        <v>27</v>
      </c>
      <c r="D83" s="18" t="s">
        <v>27</v>
      </c>
      <c r="E83" s="23"/>
      <c r="F83" s="24"/>
    </row>
    <row r="84" spans="1:22" s="5" customFormat="1" ht="31.5">
      <c r="A84" s="6" t="s">
        <v>67</v>
      </c>
      <c r="B84" s="20" t="s">
        <v>218</v>
      </c>
      <c r="C84" s="33" t="s">
        <v>5</v>
      </c>
      <c r="D84" s="22">
        <f t="shared" si="3"/>
        <v>27244.564640364</v>
      </c>
      <c r="E84" s="23">
        <v>0.7941630961499999</v>
      </c>
      <c r="F84" s="37">
        <v>0.860793379916985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31.5">
      <c r="A85" s="6" t="s">
        <v>219</v>
      </c>
      <c r="B85" s="20" t="s">
        <v>220</v>
      </c>
      <c r="C85" s="33" t="s">
        <v>10</v>
      </c>
      <c r="D85" s="22">
        <f t="shared" si="3"/>
        <v>10880.196794766269</v>
      </c>
      <c r="E85" s="23">
        <v>0.31715136164999996</v>
      </c>
      <c r="F85" s="37">
        <v>0.343760360892435</v>
      </c>
    </row>
    <row r="86" spans="1:6" ht="15.75">
      <c r="A86" s="6" t="s">
        <v>73</v>
      </c>
      <c r="B86" s="20" t="s">
        <v>221</v>
      </c>
      <c r="C86" s="33" t="s">
        <v>6</v>
      </c>
      <c r="D86" s="22">
        <f t="shared" si="3"/>
        <v>2069.498509747723</v>
      </c>
      <c r="E86" s="23">
        <v>0.06032466899999999</v>
      </c>
      <c r="F86" s="37">
        <v>0.0653859087291</v>
      </c>
    </row>
    <row r="87" spans="1:6" ht="15.75">
      <c r="A87" s="6" t="s">
        <v>222</v>
      </c>
      <c r="B87" s="20" t="s">
        <v>223</v>
      </c>
      <c r="C87" s="33" t="s">
        <v>12</v>
      </c>
      <c r="D87" s="22">
        <f t="shared" si="3"/>
        <v>988.7603991016897</v>
      </c>
      <c r="E87" s="23">
        <v>0.028821786299999996</v>
      </c>
      <c r="F87" s="37">
        <v>0.031239934170569996</v>
      </c>
    </row>
    <row r="88" spans="1:6" ht="15.75">
      <c r="A88" s="6" t="s">
        <v>124</v>
      </c>
      <c r="B88" s="29" t="s">
        <v>224</v>
      </c>
      <c r="C88" s="28" t="s">
        <v>78</v>
      </c>
      <c r="D88" s="22">
        <f t="shared" si="3"/>
        <v>413.8997019495446</v>
      </c>
      <c r="E88" s="23">
        <v>0.012064933799999998</v>
      </c>
      <c r="F88" s="37">
        <v>0.01307718174582</v>
      </c>
    </row>
    <row r="89" spans="1:6" ht="31.5" customHeight="1">
      <c r="A89" s="6" t="s">
        <v>76</v>
      </c>
      <c r="B89" s="32" t="s">
        <v>225</v>
      </c>
      <c r="C89" s="18" t="s">
        <v>27</v>
      </c>
      <c r="D89" s="18" t="s">
        <v>27</v>
      </c>
      <c r="E89" s="23"/>
      <c r="F89" s="24"/>
    </row>
    <row r="90" spans="1:6" ht="15.75">
      <c r="A90" s="6" t="s">
        <v>226</v>
      </c>
      <c r="B90" s="29" t="s">
        <v>227</v>
      </c>
      <c r="C90" s="21" t="s">
        <v>78</v>
      </c>
      <c r="D90" s="22">
        <f t="shared" si="3"/>
        <v>126.46935337347193</v>
      </c>
      <c r="E90" s="23">
        <v>0.0036865075499999994</v>
      </c>
      <c r="F90" s="37">
        <v>0.003995805533445</v>
      </c>
    </row>
    <row r="91" spans="1:6" ht="15.75">
      <c r="A91" s="6" t="s">
        <v>228</v>
      </c>
      <c r="B91" s="29" t="s">
        <v>229</v>
      </c>
      <c r="C91" s="21" t="s">
        <v>78</v>
      </c>
      <c r="D91" s="22">
        <f t="shared" si="3"/>
        <v>19.162023238404842</v>
      </c>
      <c r="E91" s="23">
        <v>0.00055856175</v>
      </c>
      <c r="F91" s="37">
        <v>0.000605425080825</v>
      </c>
    </row>
    <row r="92" spans="1:6" ht="15.75">
      <c r="A92" s="6" t="s">
        <v>230</v>
      </c>
      <c r="B92" s="29" t="s">
        <v>232</v>
      </c>
      <c r="C92" s="21" t="s">
        <v>78</v>
      </c>
      <c r="D92" s="22">
        <f t="shared" si="3"/>
        <v>107.3073301350671</v>
      </c>
      <c r="E92" s="23">
        <v>0.0031279458</v>
      </c>
      <c r="F92" s="37">
        <v>0.00339038045262</v>
      </c>
    </row>
    <row r="93" spans="1:22" s="5" customFormat="1" ht="15.75">
      <c r="A93" s="6" t="s">
        <v>231</v>
      </c>
      <c r="B93" s="29" t="s">
        <v>234</v>
      </c>
      <c r="C93" s="21" t="s">
        <v>78</v>
      </c>
      <c r="D93" s="22">
        <f t="shared" si="3"/>
        <v>3.8324046476809683</v>
      </c>
      <c r="E93" s="23">
        <v>0.00011171235</v>
      </c>
      <c r="F93" s="37">
        <v>0.00012108501616500001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6" ht="15.75">
      <c r="A94" s="6" t="s">
        <v>233</v>
      </c>
      <c r="B94" s="29" t="s">
        <v>235</v>
      </c>
      <c r="C94" s="28" t="s">
        <v>78</v>
      </c>
      <c r="D94" s="22">
        <f t="shared" si="3"/>
        <v>19.162023238404842</v>
      </c>
      <c r="E94" s="23">
        <v>0.00055856175</v>
      </c>
      <c r="F94" s="37">
        <v>0.000605425080825</v>
      </c>
    </row>
    <row r="95" spans="1:6" ht="15.75">
      <c r="A95" s="14" t="s">
        <v>236</v>
      </c>
      <c r="B95" s="31" t="s">
        <v>237</v>
      </c>
      <c r="C95" s="1" t="s">
        <v>27</v>
      </c>
      <c r="D95" s="18" t="s">
        <v>27</v>
      </c>
      <c r="E95" s="23"/>
      <c r="F95" s="24"/>
    </row>
    <row r="96" spans="1:6" ht="15.75">
      <c r="A96" s="6" t="s">
        <v>69</v>
      </c>
      <c r="B96" s="29" t="s">
        <v>238</v>
      </c>
      <c r="C96" s="21" t="s">
        <v>4</v>
      </c>
      <c r="D96" s="22">
        <f t="shared" si="3"/>
        <v>33916.78113197657</v>
      </c>
      <c r="E96" s="23">
        <v>0.9886542974999999</v>
      </c>
      <c r="F96" s="37">
        <v>1.07160239306025</v>
      </c>
    </row>
    <row r="97" spans="1:6" ht="15.75">
      <c r="A97" s="6" t="s">
        <v>239</v>
      </c>
      <c r="B97" s="29" t="s">
        <v>1</v>
      </c>
      <c r="C97" s="18" t="s">
        <v>27</v>
      </c>
      <c r="D97" s="22">
        <f t="shared" si="3"/>
        <v>46962.286552682584</v>
      </c>
      <c r="E97" s="23">
        <v>1.3689231369</v>
      </c>
      <c r="F97" s="24">
        <v>1.48377578808591</v>
      </c>
    </row>
    <row r="98" spans="1:6" ht="15.75">
      <c r="A98" s="6" t="s">
        <v>74</v>
      </c>
      <c r="B98" s="29" t="s">
        <v>240</v>
      </c>
      <c r="C98" s="1"/>
      <c r="D98" s="22">
        <f t="shared" si="3"/>
        <v>30021.141807608867</v>
      </c>
      <c r="E98" s="23">
        <v>0.8750986937249999</v>
      </c>
      <c r="F98" s="37">
        <v>0.9485194741285276</v>
      </c>
    </row>
    <row r="99" spans="1:6" ht="15.75">
      <c r="A99" s="6"/>
      <c r="B99" s="3" t="s">
        <v>82</v>
      </c>
      <c r="C99" s="1" t="s">
        <v>33</v>
      </c>
      <c r="D99" s="8">
        <f>SUM(D29:D59)+SUM(D62:D69)+SUM(D71:D76)+SUM(D78:D79)+SUM(D81:D82)+SUM(D84:D88)+SUM(D90:D94)+SUM(D96:D98)</f>
        <v>428537.9930658733</v>
      </c>
      <c r="E99" s="34">
        <f>SUM(E29:E59)+SUM(E62:E69)+SUM(E71:E76)+SUM(E78:E79)+SUM(E81:E82)+SUM(E84:E88)+SUM(E90:E94)+SUM(E96:E98)</f>
        <v>12.491631409183498</v>
      </c>
      <c r="F99" s="34">
        <f>SUM(F29:F59)+SUM(F62:F69)+SUM(F71:F76)+SUM(F78:F79)+SUM(F81:F82)+SUM(F84:F88)+SUM(F90:F94)+SUM(F96:F98)</f>
        <v>13.539679284413996</v>
      </c>
    </row>
    <row r="100" spans="1:4" ht="15.75">
      <c r="A100" s="42" t="s">
        <v>84</v>
      </c>
      <c r="B100" s="42"/>
      <c r="C100" s="42"/>
      <c r="D100" s="42"/>
    </row>
    <row r="101" spans="1:4" ht="15.75">
      <c r="A101" s="6" t="s">
        <v>85</v>
      </c>
      <c r="B101" s="1" t="s">
        <v>86</v>
      </c>
      <c r="C101" s="1" t="s">
        <v>87</v>
      </c>
      <c r="D101" s="39">
        <v>2</v>
      </c>
    </row>
    <row r="102" spans="1:4" ht="15.75">
      <c r="A102" s="6" t="s">
        <v>88</v>
      </c>
      <c r="B102" s="1" t="s">
        <v>89</v>
      </c>
      <c r="C102" s="1" t="s">
        <v>87</v>
      </c>
      <c r="D102" s="39">
        <v>1</v>
      </c>
    </row>
    <row r="103" spans="1:4" ht="15.75">
      <c r="A103" s="6" t="s">
        <v>90</v>
      </c>
      <c r="B103" s="1" t="s">
        <v>91</v>
      </c>
      <c r="C103" s="1" t="s">
        <v>87</v>
      </c>
      <c r="D103" s="1">
        <v>1</v>
      </c>
    </row>
    <row r="104" spans="1:4" ht="15.75">
      <c r="A104" s="6" t="s">
        <v>92</v>
      </c>
      <c r="B104" s="1" t="s">
        <v>93</v>
      </c>
      <c r="C104" s="1" t="s">
        <v>33</v>
      </c>
      <c r="D104" s="40">
        <v>-2036.32</v>
      </c>
    </row>
    <row r="105" spans="1:4" ht="15.75">
      <c r="A105" s="42" t="s">
        <v>94</v>
      </c>
      <c r="B105" s="42"/>
      <c r="C105" s="42"/>
      <c r="D105" s="42"/>
    </row>
    <row r="106" spans="1:4" ht="15.75">
      <c r="A106" s="6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6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6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6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6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6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42" t="s">
        <v>102</v>
      </c>
      <c r="B112" s="42"/>
      <c r="C112" s="42"/>
      <c r="D112" s="42"/>
    </row>
    <row r="113" spans="1:4" ht="15.75">
      <c r="A113" s="6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6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6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6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42" t="s">
        <v>108</v>
      </c>
      <c r="B117" s="42"/>
      <c r="C117" s="42"/>
      <c r="D117" s="42"/>
    </row>
    <row r="118" spans="1:4" ht="15.75">
      <c r="A118" s="6" t="s">
        <v>109</v>
      </c>
      <c r="B118" s="1" t="s">
        <v>110</v>
      </c>
      <c r="C118" s="1" t="s">
        <v>87</v>
      </c>
      <c r="D118" s="1">
        <v>9</v>
      </c>
    </row>
    <row r="119" spans="1:4" ht="15.75">
      <c r="A119" s="6" t="s">
        <v>111</v>
      </c>
      <c r="B119" s="1" t="s">
        <v>112</v>
      </c>
      <c r="C119" s="1" t="s">
        <v>87</v>
      </c>
      <c r="D119" s="1">
        <v>0</v>
      </c>
    </row>
    <row r="120" spans="1:4" ht="31.5">
      <c r="A120" s="6" t="s">
        <v>113</v>
      </c>
      <c r="B120" s="1" t="s">
        <v>114</v>
      </c>
      <c r="C120" s="1" t="s">
        <v>33</v>
      </c>
      <c r="D120" s="1">
        <v>8500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9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2023-03-21T12:21:04Z</dcterms:modified>
  <cp:category/>
  <cp:version/>
  <cp:contentType/>
  <cp:contentStatus/>
</cp:coreProperties>
</file>