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<sst xmlns="http://schemas.openxmlformats.org/spreadsheetml/2006/main" count="367" uniqueCount="256">
  <si>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</si>
  <si>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</si>
  <si>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</si>
  <si>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</si>
  <si>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</si>
  <si>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</si>
  <si>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</si>
  <si>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</si>
  <si>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</si>
  <si>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</si>
  <si>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</si>
  <si>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</si>
  <si>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</si>
  <si>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</si>
  <si>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</si>
  <si>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</si>
  <si>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</si>
  <si>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</si>
  <si>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</si>
  <si>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</si>
  <si>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</si>
  <si>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</si>
  <si>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</si>
  <si>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</si>
  <si>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</si>
  <si>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</si>
  <si>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</si>
  <si>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</si>
  <si>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</si>
  <si>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</si>
  <si>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</si>
  <si>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</si>
  <si>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</si>
  <si>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</si>
  <si>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</si>
  <si>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</si>
  <si>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</si>
  <si>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</si>
  <si>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</si>
  <si>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</si>
  <si>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</si>
  <si>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</si>
  <si>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</si>
  <si>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</si>
  <si>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</si>
  <si>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</si>
  <si>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</si>
  <si>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</si>
  <si>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</si>
  <si>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</si>
  <si>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</si>
  <si>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</si>
  <si>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</si>
  <si>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</si>
  <si>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</si>
  <si>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</si>
  <si>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</si>
  <si>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</si>
  <si>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</si>
  <si>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</si>
  <si>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</si>
  <si>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</si>
  <si>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</si>
  <si>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</si>
  <si>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</si>
  <si>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</si>
  <si>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</si>
  <si>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</si>
  <si>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</si>
  <si>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</si>
  <si>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</si>
  <si>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</si>
  <si>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</si>
  <si>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</si>
  <si>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</si>
  <si>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</si>
  <si>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21.4</t>
  </si>
  <si>
    <t>21.5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</si>
  <si>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</si>
  <si>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</si>
  <si>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</si>
  <si>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</si>
  <si>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</si>
  <si>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</si>
  <si>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</si>
  <si>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</si>
  <si>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</si>
  <si>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</si>
  <si>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</si>
  <si>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</si>
  <si>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</si>
  <si>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</si>
  <si>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</si>
  <si>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</si>
  <si>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</si>
  <si>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</si>
  <si>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</si>
  <si>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</si>
  <si>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</si>
  <si>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</si>
  <si>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</si>
  <si>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</si>
  <si>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</si>
  <si>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</si>
  <si>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</si>
  <si>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</si>
  <si>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</si>
  <si>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</si>
  <si>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</si>
  <si>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</si>
  <si>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</si>
  <si>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</si>
  <si>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</si>
  <si>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</si>
  <si>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</si>
  <si>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</si>
  <si>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</si>
  <si>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</si>
  <si>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</si>
  <si>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</si>
  <si>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</si>
  <si>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</si>
  <si>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</si>
  <si>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</si>
  <si>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25.4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</si>
  <si>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</si>
  <si>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</si>
  <si>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</si>
  <si>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</si>
  <si>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</si>
  <si>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</si>
  <si>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</si>
  <si>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</si>
  <si>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</si>
  <si>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</si>
  <si>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</si>
  <si>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</si>
  <si>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</si>
  <si>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</si>
  <si>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</si>
  <si>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</si>
  <si>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</si>
  <si>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</si>
  <si>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</si>
  <si>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</si>
  <si>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</si>
  <si>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</si>
  <si>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</si>
  <si>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</si>
  <si>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</si>
  <si>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</si>
  <si>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</si>
  <si>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</si>
  <si>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</si>
  <si>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</si>
  <si>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</si>
  <si>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</si>
  <si>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</si>
  <si>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</si>
  <si>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</si>
  <si>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</si>
  <si>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</si>
  <si>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</si>
  <si>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</si>
  <si>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</si>
  <si>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</si>
  <si>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</si>
  <si>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</si>
  <si>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21.28</t>
  </si>
  <si>
    <t>Ремонт и обслуживание кол.приборов учета тепловой энергии</t>
  </si>
  <si>
    <t>по графику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</si>
  <si>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</si>
  <si>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</si>
  <si>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</si>
  <si>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</si>
  <si>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21.31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</si>
  <si>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</si>
  <si>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</si>
  <si>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</si>
  <si>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</si>
  <si>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</si>
  <si>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</si>
  <si>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</si>
  <si>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</si>
  <si>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</si>
  <si>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</si>
  <si>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</si>
  <si>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</si>
  <si>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</si>
  <si>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</si>
  <si>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</si>
  <si>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</si>
  <si>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</si>
  <si>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</si>
  <si>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</si>
  <si>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</si>
  <si>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</si>
  <si>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</si>
  <si>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</si>
  <si>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</si>
  <si>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</si>
  <si>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</si>
  <si>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</si>
  <si>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</si>
  <si>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</si>
  <si>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</si>
  <si>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</si>
  <si>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</si>
  <si>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</si>
  <si>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</si>
  <si>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</si>
  <si>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</si>
  <si>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</si>
  <si>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</si>
  <si>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</si>
  <si>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</si>
  <si>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</si>
  <si>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</si>
  <si>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</si>
  <si>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</si>
  <si>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</si>
  <si>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</si>
  <si>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</si>
  <si>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</si>
  <si>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</si>
  <si>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</si>
  <si>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</si>
  <si>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</si>
  <si>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</si>
  <si>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</si>
  <si>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</si>
  <si>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</si>
  <si>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</si>
  <si>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</si>
  <si>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</si>
  <si>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</si>
  <si>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</si>
  <si>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</si>
  <si>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</si>
  <si>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</si>
  <si>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</si>
  <si>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</si>
  <si>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</si>
  <si>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</si>
  <si>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</si>
  <si>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</si>
  <si>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</si>
  <si>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21.32</t>
  </si>
  <si>
    <t>21.33</t>
  </si>
  <si>
    <t>Работы по содержанию придомовой территории в холодный период года</t>
  </si>
  <si>
    <t>Отчет об исполнении управляющей организацией ООО "УК "Слобода" договора управления за 2022 год по дому № 55/3  ул. Гагарина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</si>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</sst>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55-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1098.2</v>
          </cell>
        </row>
        <row r="24">
          <cell r="D24">
            <v>-288090.10795849946</v>
          </cell>
        </row>
        <row r="25">
          <cell r="D25">
            <v>71268.22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U125">
            <v>28689.90372611467</v>
          </cell>
        </row>
        <row r="126">
          <cell r="U126">
            <v>31894.468105825003</v>
          </cell>
        </row>
        <row r="127">
          <cell r="U127">
            <v>7457.457110919783</v>
          </cell>
        </row>
      </sheetData>
      <sheetData sheetId="1">
        <row r="124">
          <cell r="U124">
            <v>132345.71328588738</v>
          </cell>
        </row>
        <row r="125">
          <cell r="U125">
            <v>147128.27800454362</v>
          </cell>
        </row>
        <row r="126">
          <cell r="U126">
            <v>34401.038430297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85" zoomScaleNormal="90" zoomScaleSheetLayoutView="85" zoomScalePageLayoutView="0" workbookViewId="0" topLeftCell="A1">
      <selection activeCell="R13" sqref="R13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6" width="19.421875" style="9" hidden="1" customWidth="1"/>
    <col min="7" max="7" width="10.7109375" style="9" hidden="1" customWidth="1"/>
    <col min="8" max="13" width="9.140625" style="9" hidden="1" customWidth="1"/>
    <col min="14" max="22" width="9.140625" style="9" customWidth="1"/>
    <col min="23" max="16384" width="9.140625" style="2" customWidth="1"/>
  </cols>
  <sheetData>
    <row r="1" ht="15.75">
      <c r="E1" s="9" t="s">
        <v>118</v>
      </c>
    </row>
    <row r="2" spans="1:22" s="5" customFormat="1" ht="33.75" customHeight="1">
      <c r="A2" s="42" t="s">
        <v>250</v>
      </c>
      <c r="B2" s="42"/>
      <c r="C2" s="42"/>
      <c r="D2" s="42"/>
      <c r="E2" s="4">
        <v>2513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253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1098.2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-288090.10795849946</v>
      </c>
      <c r="E10" s="13"/>
    </row>
    <row r="11" spans="1:4" ht="15.75">
      <c r="A11" s="6" t="s">
        <v>35</v>
      </c>
      <c r="B11" s="1" t="s">
        <v>36</v>
      </c>
      <c r="C11" s="1" t="s">
        <v>33</v>
      </c>
      <c r="D11" s="36">
        <f>'[1]по форме'!$D$25</f>
        <v>71268.22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381916.8586635875</v>
      </c>
    </row>
    <row r="13" spans="1:4" ht="15.75">
      <c r="A13" s="6" t="s">
        <v>54</v>
      </c>
      <c r="B13" s="14" t="s">
        <v>39</v>
      </c>
      <c r="C13" s="1" t="s">
        <v>33</v>
      </c>
      <c r="D13" s="36">
        <f>'[2]УК 2022'!$U$126+'[2]УК 2021'!$U$125</f>
        <v>179022.74611036864</v>
      </c>
    </row>
    <row r="14" spans="1:4" ht="15.75">
      <c r="A14" s="6" t="s">
        <v>55</v>
      </c>
      <c r="B14" s="14" t="s">
        <v>40</v>
      </c>
      <c r="C14" s="1" t="s">
        <v>33</v>
      </c>
      <c r="D14" s="36">
        <f>'[2]УК 2022'!$U$125+'[2]УК 2021'!$U$124</f>
        <v>161035.61701200204</v>
      </c>
    </row>
    <row r="15" spans="1:4" ht="15.75">
      <c r="A15" s="6" t="s">
        <v>56</v>
      </c>
      <c r="B15" s="14" t="s">
        <v>41</v>
      </c>
      <c r="C15" s="1" t="s">
        <v>33</v>
      </c>
      <c r="D15" s="36">
        <f>'[2]УК 2022'!$U$127+'[2]УК 2021'!$U$126</f>
        <v>41858.495541216784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364065.6086635875</v>
      </c>
      <c r="E16" s="9">
        <v>364065.61</v>
      </c>
      <c r="F16" s="13">
        <f>D16-E16</f>
        <v>-0.0013364125043153763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D12-D25+D108+D124</f>
        <v>364065.6086635875</v>
      </c>
    </row>
    <row r="18" spans="1:4" ht="31.5">
      <c r="A18" s="14" t="s">
        <v>44</v>
      </c>
      <c r="B18" s="14" t="s">
        <v>58</v>
      </c>
      <c r="C18" s="14" t="s">
        <v>33</v>
      </c>
      <c r="D18" s="15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5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5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5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77073.70070508802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1084.98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D22-D103</f>
        <v>-304843.15795849945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55051.25</v>
      </c>
      <c r="E25" s="13">
        <f>D25+F16</f>
        <v>55051.248663587496</v>
      </c>
    </row>
    <row r="26" spans="1:4" ht="35.25" customHeight="1">
      <c r="A26" s="41" t="s">
        <v>62</v>
      </c>
      <c r="B26" s="41"/>
      <c r="C26" s="41"/>
      <c r="D26" s="41"/>
    </row>
    <row r="27" spans="1:22" s="5" customFormat="1" ht="32.25" customHeight="1">
      <c r="A27" s="11" t="s">
        <v>22</v>
      </c>
      <c r="B27" s="3" t="s">
        <v>64</v>
      </c>
      <c r="C27" s="3" t="s">
        <v>127</v>
      </c>
      <c r="D27" s="16" t="s">
        <v>128</v>
      </c>
      <c r="E27" s="40" t="s">
        <v>254</v>
      </c>
      <c r="F27" s="40" t="s">
        <v>255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129</v>
      </c>
      <c r="B28" s="17" t="s">
        <v>130</v>
      </c>
      <c r="C28" s="18" t="s">
        <v>27</v>
      </c>
      <c r="D28" s="19" t="s">
        <v>27</v>
      </c>
      <c r="E28" s="40"/>
      <c r="F28" s="40"/>
    </row>
    <row r="29" spans="1:6" ht="15.75">
      <c r="A29" s="20" t="s">
        <v>68</v>
      </c>
      <c r="B29" s="21" t="s">
        <v>131</v>
      </c>
      <c r="C29" s="22" t="s">
        <v>132</v>
      </c>
      <c r="D29" s="23">
        <f>E29*E$2*10+F29*E$2*2</f>
        <v>1054.284810171466</v>
      </c>
      <c r="E29" s="24">
        <v>0.03447889970399999</v>
      </c>
      <c r="F29" s="25">
        <v>0.037371679389165594</v>
      </c>
    </row>
    <row r="30" spans="1:6" ht="15.75">
      <c r="A30" s="20" t="s">
        <v>70</v>
      </c>
      <c r="B30" s="21" t="s">
        <v>121</v>
      </c>
      <c r="C30" s="22" t="s">
        <v>132</v>
      </c>
      <c r="D30" s="23">
        <f aca="true" t="shared" si="0" ref="D30:D61">E30*E$2*10+F30*E$2*2</f>
        <v>711.0547112664996</v>
      </c>
      <c r="E30" s="24">
        <v>0.023254042776</v>
      </c>
      <c r="F30" s="25">
        <v>0.0252050569649064</v>
      </c>
    </row>
    <row r="31" spans="1:6" ht="15.75">
      <c r="A31" s="20" t="s">
        <v>72</v>
      </c>
      <c r="B31" s="21" t="s">
        <v>86</v>
      </c>
      <c r="C31" s="22" t="s">
        <v>132</v>
      </c>
      <c r="D31" s="23">
        <f t="shared" si="0"/>
        <v>631.9423596478787</v>
      </c>
      <c r="E31" s="24">
        <v>0.020666784749999997</v>
      </c>
      <c r="F31" s="25">
        <v>0.022400727990524998</v>
      </c>
    </row>
    <row r="32" spans="1:6" ht="15.75">
      <c r="A32" s="20" t="s">
        <v>76</v>
      </c>
      <c r="B32" s="21" t="s">
        <v>133</v>
      </c>
      <c r="C32" s="22" t="s">
        <v>132</v>
      </c>
      <c r="D32" s="23">
        <f t="shared" si="0"/>
        <v>1991.7456814242437</v>
      </c>
      <c r="E32" s="24">
        <v>0.06513723703799999</v>
      </c>
      <c r="F32" s="25">
        <v>0.0706022512254882</v>
      </c>
    </row>
    <row r="33" spans="1:22" s="5" customFormat="1" ht="15.75">
      <c r="A33" s="20" t="s">
        <v>77</v>
      </c>
      <c r="B33" s="21" t="s">
        <v>0</v>
      </c>
      <c r="C33" s="22" t="s">
        <v>132</v>
      </c>
      <c r="D33" s="23">
        <f t="shared" si="0"/>
        <v>19899.079247242946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78</v>
      </c>
      <c r="B34" s="21" t="s">
        <v>134</v>
      </c>
      <c r="C34" s="22" t="s">
        <v>132</v>
      </c>
      <c r="D34" s="23">
        <f t="shared" si="0"/>
        <v>2298.3572825161004</v>
      </c>
      <c r="E34" s="24">
        <v>0.07516453757399999</v>
      </c>
      <c r="F34" s="25">
        <v>0.0814708422764586</v>
      </c>
    </row>
    <row r="35" spans="1:6" ht="15.75">
      <c r="A35" s="20" t="s">
        <v>80</v>
      </c>
      <c r="B35" s="21" t="s">
        <v>122</v>
      </c>
      <c r="C35" s="22" t="s">
        <v>132</v>
      </c>
      <c r="D35" s="23">
        <f t="shared" si="0"/>
        <v>3641.8667391274907</v>
      </c>
      <c r="E35" s="24">
        <v>0.11910212195249999</v>
      </c>
      <c r="F35" s="25">
        <v>0.12909478998431476</v>
      </c>
    </row>
    <row r="36" spans="1:6" ht="15.75">
      <c r="A36" s="20" t="s">
        <v>82</v>
      </c>
      <c r="B36" s="21" t="s">
        <v>15</v>
      </c>
      <c r="C36" s="22" t="s">
        <v>132</v>
      </c>
      <c r="D36" s="23">
        <f t="shared" si="0"/>
        <v>6360.1070208215215</v>
      </c>
      <c r="E36" s="24">
        <v>0.20799834158849997</v>
      </c>
      <c r="F36" s="25">
        <v>0.22544940244777514</v>
      </c>
    </row>
    <row r="37" spans="1:6" ht="31.5">
      <c r="A37" s="20" t="s">
        <v>83</v>
      </c>
      <c r="B37" s="21" t="s">
        <v>135</v>
      </c>
      <c r="C37" s="22" t="s">
        <v>132</v>
      </c>
      <c r="D37" s="23">
        <f t="shared" si="0"/>
        <v>62.681850267776056</v>
      </c>
      <c r="E37" s="24">
        <v>0.0020499216224999996</v>
      </c>
      <c r="F37" s="25">
        <v>0.0022219100466277495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4905.170754633301</v>
      </c>
      <c r="E38" s="24">
        <v>0.16041670035299999</v>
      </c>
      <c r="F38" s="25">
        <v>0.17387566151261669</v>
      </c>
    </row>
    <row r="39" spans="1:6" ht="15.75">
      <c r="A39" s="20" t="s">
        <v>84</v>
      </c>
      <c r="B39" s="21" t="s">
        <v>137</v>
      </c>
      <c r="C39" s="22" t="s">
        <v>132</v>
      </c>
      <c r="D39" s="23">
        <f t="shared" si="0"/>
        <v>11950.09833903432</v>
      </c>
      <c r="E39" s="24">
        <v>0.3908111338695</v>
      </c>
      <c r="F39" s="25">
        <v>0.42360018800115107</v>
      </c>
    </row>
    <row r="40" spans="1:6" ht="31.5">
      <c r="A40" s="20" t="s">
        <v>138</v>
      </c>
      <c r="B40" s="21" t="s">
        <v>139</v>
      </c>
      <c r="C40" s="22" t="s">
        <v>132</v>
      </c>
      <c r="D40" s="23">
        <f t="shared" si="0"/>
        <v>151.93943868723048</v>
      </c>
      <c r="E40" s="24">
        <v>0.004968965327999999</v>
      </c>
      <c r="F40" s="25">
        <v>0.0053858615190192</v>
      </c>
    </row>
    <row r="41" spans="1:6" ht="31.5">
      <c r="A41" s="20" t="s">
        <v>140</v>
      </c>
      <c r="B41" s="21" t="s">
        <v>141</v>
      </c>
      <c r="C41" s="22" t="s">
        <v>132</v>
      </c>
      <c r="D41" s="23">
        <f t="shared" si="0"/>
        <v>548.8333995925657</v>
      </c>
      <c r="E41" s="24">
        <v>0.0179488232745</v>
      </c>
      <c r="F41" s="25">
        <v>0.01945472954723055</v>
      </c>
    </row>
    <row r="42" spans="1:6" ht="31.5">
      <c r="A42" s="20" t="s">
        <v>142</v>
      </c>
      <c r="B42" s="21" t="s">
        <v>143</v>
      </c>
      <c r="C42" s="22" t="s">
        <v>132</v>
      </c>
      <c r="D42" s="23">
        <f t="shared" si="0"/>
        <v>3293.0003975553936</v>
      </c>
      <c r="E42" s="24">
        <v>0.10769293964699998</v>
      </c>
      <c r="F42" s="25">
        <v>0.1167283772833833</v>
      </c>
    </row>
    <row r="43" spans="1:6" ht="15.75">
      <c r="A43" s="20" t="s">
        <v>144</v>
      </c>
      <c r="B43" s="21" t="s">
        <v>145</v>
      </c>
      <c r="C43" s="22" t="s">
        <v>132</v>
      </c>
      <c r="D43" s="23">
        <f t="shared" si="0"/>
        <v>5963.04226468385</v>
      </c>
      <c r="E43" s="24">
        <v>0.19501289802449998</v>
      </c>
      <c r="F43" s="25">
        <v>0.21137448016875554</v>
      </c>
    </row>
    <row r="44" spans="1:6" ht="15.75">
      <c r="A44" s="20" t="s">
        <v>146</v>
      </c>
      <c r="B44" s="21" t="s">
        <v>147</v>
      </c>
      <c r="C44" s="22" t="s">
        <v>132</v>
      </c>
      <c r="D44" s="23">
        <f t="shared" si="0"/>
        <v>10897.658117372095</v>
      </c>
      <c r="E44" s="24">
        <v>0.3563925588345</v>
      </c>
      <c r="F44" s="25">
        <v>0.38629389452071455</v>
      </c>
    </row>
    <row r="45" spans="1:6" ht="15.75">
      <c r="A45" s="20" t="s">
        <v>148</v>
      </c>
      <c r="B45" s="21" t="s">
        <v>149</v>
      </c>
      <c r="C45" s="22" t="s">
        <v>132</v>
      </c>
      <c r="D45" s="23">
        <f t="shared" si="0"/>
        <v>1440.589466671891</v>
      </c>
      <c r="E45" s="24">
        <v>0.0471124493655</v>
      </c>
      <c r="F45" s="25">
        <v>0.051065183867265454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23702.791548533227</v>
      </c>
      <c r="E46" s="24">
        <v>0.7751664110325</v>
      </c>
      <c r="F46" s="25">
        <v>0.8402028729181268</v>
      </c>
    </row>
    <row r="47" spans="1:6" ht="31.5">
      <c r="A47" s="20" t="s">
        <v>151</v>
      </c>
      <c r="B47" s="21" t="s">
        <v>152</v>
      </c>
      <c r="C47" s="22" t="s">
        <v>132</v>
      </c>
      <c r="D47" s="23">
        <f t="shared" si="0"/>
        <v>2465.6341330672176</v>
      </c>
      <c r="E47" s="24">
        <v>0.08063509135349999</v>
      </c>
      <c r="F47" s="25">
        <v>0.08740037551805864</v>
      </c>
    </row>
    <row r="48" spans="1:6" ht="31.5">
      <c r="A48" s="20" t="s">
        <v>153</v>
      </c>
      <c r="B48" s="21" t="s">
        <v>154</v>
      </c>
      <c r="C48" s="22" t="s">
        <v>132</v>
      </c>
      <c r="D48" s="23">
        <f t="shared" si="0"/>
        <v>5367.171858105601</v>
      </c>
      <c r="E48" s="24">
        <v>0.17552579569049997</v>
      </c>
      <c r="F48" s="25">
        <v>0.19025240994893294</v>
      </c>
    </row>
    <row r="49" spans="1:6" ht="31.5">
      <c r="A49" s="20" t="s">
        <v>155</v>
      </c>
      <c r="B49" s="21" t="s">
        <v>156</v>
      </c>
      <c r="C49" s="22" t="s">
        <v>132</v>
      </c>
      <c r="D49" s="23">
        <f t="shared" si="0"/>
        <v>1960.8317443711987</v>
      </c>
      <c r="E49" s="24">
        <v>0.0641262402705</v>
      </c>
      <c r="F49" s="25">
        <v>0.06950643182919496</v>
      </c>
    </row>
    <row r="50" spans="1:6" ht="31.5">
      <c r="A50" s="20" t="s">
        <v>157</v>
      </c>
      <c r="B50" s="21" t="s">
        <v>158</v>
      </c>
      <c r="C50" s="22" t="s">
        <v>132</v>
      </c>
      <c r="D50" s="23">
        <f t="shared" si="0"/>
        <v>3795.1725396734187</v>
      </c>
      <c r="E50" s="24">
        <v>0.12411577222049998</v>
      </c>
      <c r="F50" s="25">
        <v>0.13452908550979994</v>
      </c>
    </row>
    <row r="51" spans="1:6" ht="15.75">
      <c r="A51" s="20" t="s">
        <v>159</v>
      </c>
      <c r="B51" s="21" t="s">
        <v>160</v>
      </c>
      <c r="C51" s="22" t="s">
        <v>81</v>
      </c>
      <c r="D51" s="23">
        <f t="shared" si="0"/>
        <v>4397.874755545158</v>
      </c>
      <c r="E51" s="24">
        <v>0.1438262992545</v>
      </c>
      <c r="F51" s="25">
        <v>0.15589332576195256</v>
      </c>
    </row>
    <row r="52" spans="1:6" ht="15.75">
      <c r="A52" s="20" t="s">
        <v>161</v>
      </c>
      <c r="B52" s="21" t="s">
        <v>119</v>
      </c>
      <c r="C52" s="22" t="s">
        <v>132</v>
      </c>
      <c r="D52" s="23">
        <f t="shared" si="0"/>
        <v>2722.6126396418654</v>
      </c>
      <c r="E52" s="24">
        <v>0.08903921144399998</v>
      </c>
      <c r="F52" s="25">
        <v>0.09650960128415159</v>
      </c>
    </row>
    <row r="53" spans="1:6" ht="15.75">
      <c r="A53" s="20" t="s">
        <v>162</v>
      </c>
      <c r="B53" s="21" t="s">
        <v>163</v>
      </c>
      <c r="C53" s="22" t="s">
        <v>132</v>
      </c>
      <c r="D53" s="23">
        <f t="shared" si="0"/>
        <v>771.5503825603585</v>
      </c>
      <c r="E53" s="24">
        <v>0.025232468494499994</v>
      </c>
      <c r="F53" s="25">
        <v>0.027349472601188547</v>
      </c>
    </row>
    <row r="54" spans="1:6" ht="31.5">
      <c r="A54" s="20" t="s">
        <v>164</v>
      </c>
      <c r="B54" s="21" t="s">
        <v>165</v>
      </c>
      <c r="C54" s="22" t="s">
        <v>132</v>
      </c>
      <c r="D54" s="23">
        <f t="shared" si="0"/>
        <v>9858.539923832177</v>
      </c>
      <c r="E54" s="24">
        <v>0.32240966196449994</v>
      </c>
      <c r="F54" s="25">
        <v>0.34945983260332153</v>
      </c>
    </row>
    <row r="55" spans="1:6" ht="15.75">
      <c r="A55" s="20" t="s">
        <v>166</v>
      </c>
      <c r="B55" s="21" t="s">
        <v>245</v>
      </c>
      <c r="C55" s="22" t="s">
        <v>132</v>
      </c>
      <c r="D55" s="23">
        <f t="shared" si="0"/>
        <v>5889.019610988879</v>
      </c>
      <c r="E55" s="24">
        <v>0.19259209139999997</v>
      </c>
      <c r="F55" s="25">
        <v>0.20875056786846</v>
      </c>
    </row>
    <row r="56" spans="1:6" ht="15.75">
      <c r="A56" s="20" t="s">
        <v>168</v>
      </c>
      <c r="B56" s="21" t="s">
        <v>246</v>
      </c>
      <c r="C56" s="22" t="s">
        <v>170</v>
      </c>
      <c r="D56" s="23">
        <f t="shared" si="0"/>
        <v>1024.771394023587</v>
      </c>
      <c r="E56" s="24">
        <v>0.033513705</v>
      </c>
      <c r="F56" s="25">
        <v>0.0363255048495</v>
      </c>
    </row>
    <row r="57" spans="1:6" ht="15.75">
      <c r="A57" s="20" t="s">
        <v>171</v>
      </c>
      <c r="B57" s="21" t="s">
        <v>167</v>
      </c>
      <c r="C57" s="22" t="s">
        <v>6</v>
      </c>
      <c r="D57" s="23">
        <f t="shared" si="0"/>
        <v>4913.573880064294</v>
      </c>
      <c r="E57" s="24">
        <v>0.16069151273399998</v>
      </c>
      <c r="F57" s="25">
        <v>0.17417353065238259</v>
      </c>
    </row>
    <row r="58" spans="1:6" ht="31.5">
      <c r="A58" s="20" t="s">
        <v>173</v>
      </c>
      <c r="B58" s="21" t="s">
        <v>169</v>
      </c>
      <c r="C58" s="22" t="s">
        <v>6</v>
      </c>
      <c r="D58" s="23">
        <f t="shared" si="0"/>
        <v>4912.344154391465</v>
      </c>
      <c r="E58" s="24">
        <v>0.16065129628799996</v>
      </c>
      <c r="F58" s="25">
        <v>0.17412994004656315</v>
      </c>
    </row>
    <row r="59" spans="1:22" s="5" customFormat="1" ht="15.75">
      <c r="A59" s="20" t="s">
        <v>175</v>
      </c>
      <c r="B59" s="21" t="s">
        <v>172</v>
      </c>
      <c r="C59" s="22" t="s">
        <v>177</v>
      </c>
      <c r="D59" s="23">
        <f t="shared" si="0"/>
        <v>3526.54579825337</v>
      </c>
      <c r="E59" s="24">
        <v>0.11533071301649998</v>
      </c>
      <c r="F59" s="25">
        <v>0.12500695983858434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0" t="s">
        <v>247</v>
      </c>
      <c r="B60" s="21" t="s">
        <v>174</v>
      </c>
      <c r="C60" s="28" t="s">
        <v>27</v>
      </c>
      <c r="D60" s="23">
        <f t="shared" si="0"/>
        <v>5102.644202261647</v>
      </c>
      <c r="E60" s="24">
        <v>0.1668747913065</v>
      </c>
      <c r="F60" s="25">
        <v>0.18087558629711534</v>
      </c>
    </row>
    <row r="61" spans="1:6" ht="15.75">
      <c r="A61" s="20" t="s">
        <v>248</v>
      </c>
      <c r="B61" s="21" t="s">
        <v>176</v>
      </c>
      <c r="C61" s="28" t="s">
        <v>27</v>
      </c>
      <c r="D61" s="23">
        <f t="shared" si="0"/>
        <v>2005.1701866859523</v>
      </c>
      <c r="E61" s="24">
        <v>0.06557626657349999</v>
      </c>
      <c r="F61" s="25">
        <v>0.07107811533901665</v>
      </c>
    </row>
    <row r="62" spans="1:22" ht="15.75">
      <c r="A62" s="26" t="s">
        <v>178</v>
      </c>
      <c r="B62" s="27" t="s">
        <v>179</v>
      </c>
      <c r="C62" s="33" t="s">
        <v>27</v>
      </c>
      <c r="D62" s="35" t="s">
        <v>27</v>
      </c>
      <c r="E62" s="24"/>
      <c r="F62" s="2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31.5">
      <c r="A63" s="20" t="s">
        <v>180</v>
      </c>
      <c r="B63" s="21" t="s">
        <v>249</v>
      </c>
      <c r="C63" s="33" t="s">
        <v>27</v>
      </c>
      <c r="D63" s="35" t="s">
        <v>27</v>
      </c>
      <c r="E63" s="24"/>
      <c r="F63" s="2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6" ht="31.5">
      <c r="A64" s="6" t="s">
        <v>181</v>
      </c>
      <c r="B64" s="21" t="s">
        <v>8</v>
      </c>
      <c r="C64" s="28" t="s">
        <v>182</v>
      </c>
      <c r="D64" s="23">
        <f aca="true" t="shared" si="1" ref="D64:D71">E64*E$2*10+F64*E$2*2</f>
        <v>5431.288388325011</v>
      </c>
      <c r="E64" s="24">
        <v>0.1776226365</v>
      </c>
      <c r="F64" s="25">
        <v>0.19252517570235</v>
      </c>
    </row>
    <row r="65" spans="1:6" ht="31.5">
      <c r="A65" s="6" t="s">
        <v>183</v>
      </c>
      <c r="B65" s="21" t="s">
        <v>184</v>
      </c>
      <c r="C65" s="28" t="s">
        <v>11</v>
      </c>
      <c r="D65" s="23">
        <f t="shared" si="1"/>
        <v>10281.872986703322</v>
      </c>
      <c r="E65" s="24">
        <v>0.3362541735</v>
      </c>
      <c r="F65" s="25">
        <v>0.36446589865665</v>
      </c>
    </row>
    <row r="66" spans="1:6" ht="15.75">
      <c r="A66" s="6" t="s">
        <v>185</v>
      </c>
      <c r="B66" s="21" t="s">
        <v>186</v>
      </c>
      <c r="C66" s="28" t="s">
        <v>10</v>
      </c>
      <c r="D66" s="23">
        <f t="shared" si="1"/>
        <v>2630.246577993873</v>
      </c>
      <c r="E66" s="24">
        <v>0.08601850949999999</v>
      </c>
      <c r="F66" s="25">
        <v>0.09323546244705</v>
      </c>
    </row>
    <row r="67" spans="1:22" s="5" customFormat="1" ht="26.25" customHeight="1">
      <c r="A67" s="6" t="s">
        <v>187</v>
      </c>
      <c r="B67" s="21" t="s">
        <v>13</v>
      </c>
      <c r="C67" s="28" t="s">
        <v>10</v>
      </c>
      <c r="D67" s="23">
        <f t="shared" si="1"/>
        <v>5397.129341857557</v>
      </c>
      <c r="E67" s="24">
        <v>0.17650551299999998</v>
      </c>
      <c r="F67" s="25">
        <v>0.1913143255407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15.75">
      <c r="A68" s="6" t="s">
        <v>188</v>
      </c>
      <c r="B68" s="21" t="s">
        <v>123</v>
      </c>
      <c r="C68" s="28" t="s">
        <v>132</v>
      </c>
      <c r="D68" s="23">
        <f t="shared" si="1"/>
        <v>1400.5209051655688</v>
      </c>
      <c r="E68" s="24">
        <v>0.0458020635</v>
      </c>
      <c r="F68" s="25">
        <v>0.04964485662765</v>
      </c>
    </row>
    <row r="69" spans="1:6" ht="31.5">
      <c r="A69" s="6" t="s">
        <v>189</v>
      </c>
      <c r="B69" s="21" t="s">
        <v>190</v>
      </c>
      <c r="C69" s="28" t="s">
        <v>132</v>
      </c>
      <c r="D69" s="23">
        <f t="shared" si="1"/>
        <v>7378.354036969826</v>
      </c>
      <c r="E69" s="24">
        <v>0.24129867599999996</v>
      </c>
      <c r="F69" s="25">
        <v>0.2615436349164</v>
      </c>
    </row>
    <row r="70" spans="1:6" ht="15.75">
      <c r="A70" s="6" t="s">
        <v>191</v>
      </c>
      <c r="B70" s="21" t="s">
        <v>192</v>
      </c>
      <c r="C70" s="28" t="s">
        <v>9</v>
      </c>
      <c r="D70" s="23">
        <f t="shared" si="1"/>
        <v>1502.998044567927</v>
      </c>
      <c r="E70" s="24">
        <v>0.04915343399999999</v>
      </c>
      <c r="F70" s="25">
        <v>0.05327740711259999</v>
      </c>
    </row>
    <row r="71" spans="1:6" ht="15.75">
      <c r="A71" s="6" t="s">
        <v>193</v>
      </c>
      <c r="B71" s="21" t="s">
        <v>194</v>
      </c>
      <c r="C71" s="28" t="s">
        <v>7</v>
      </c>
      <c r="D71" s="23">
        <f t="shared" si="1"/>
        <v>1161.4075798933986</v>
      </c>
      <c r="E71" s="24">
        <v>0.037982199</v>
      </c>
      <c r="F71" s="25">
        <v>0.04116890549610001</v>
      </c>
    </row>
    <row r="72" spans="1:6" ht="31.5">
      <c r="A72" s="6" t="s">
        <v>71</v>
      </c>
      <c r="B72" s="21" t="s">
        <v>195</v>
      </c>
      <c r="C72" s="19" t="s">
        <v>27</v>
      </c>
      <c r="D72" s="19" t="s">
        <v>27</v>
      </c>
      <c r="E72" s="24"/>
      <c r="F72" s="25"/>
    </row>
    <row r="73" spans="1:22" s="5" customFormat="1" ht="28.5" customHeight="1">
      <c r="A73" s="6" t="s">
        <v>196</v>
      </c>
      <c r="B73" s="21" t="s">
        <v>197</v>
      </c>
      <c r="C73" s="28" t="s">
        <v>11</v>
      </c>
      <c r="D73" s="23">
        <f aca="true" t="shared" si="2" ref="D73:D102">E73*E$2*10+F73*E$2*2</f>
        <v>9154.624453277376</v>
      </c>
      <c r="E73" s="24">
        <v>0.29938909799999996</v>
      </c>
      <c r="F73" s="25">
        <v>0.3245078433222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198</v>
      </c>
      <c r="B74" s="21" t="s">
        <v>199</v>
      </c>
      <c r="C74" s="28" t="s">
        <v>11</v>
      </c>
      <c r="D74" s="23">
        <f t="shared" si="2"/>
        <v>21930.10783210476</v>
      </c>
      <c r="E74" s="24">
        <v>0.717193287</v>
      </c>
      <c r="F74" s="25">
        <v>0.7773658037793</v>
      </c>
    </row>
    <row r="75" spans="1:6" ht="15.75">
      <c r="A75" s="6" t="s">
        <v>200</v>
      </c>
      <c r="B75" s="21" t="s">
        <v>120</v>
      </c>
      <c r="C75" s="28" t="s">
        <v>201</v>
      </c>
      <c r="D75" s="23">
        <f t="shared" si="2"/>
        <v>1947.0656486448154</v>
      </c>
      <c r="E75" s="24">
        <v>0.0636760395</v>
      </c>
      <c r="F75" s="25">
        <v>0.06901845921405</v>
      </c>
    </row>
    <row r="76" spans="1:6" ht="15.75">
      <c r="A76" s="6" t="s">
        <v>202</v>
      </c>
      <c r="B76" s="21" t="s">
        <v>203</v>
      </c>
      <c r="C76" s="28" t="s">
        <v>9</v>
      </c>
      <c r="D76" s="23">
        <f t="shared" si="2"/>
        <v>819.8171152188696</v>
      </c>
      <c r="E76" s="24">
        <v>0.026810964</v>
      </c>
      <c r="F76" s="25">
        <v>0.029060403879600002</v>
      </c>
    </row>
    <row r="77" spans="1:6" ht="15.75">
      <c r="A77" s="6" t="s">
        <v>204</v>
      </c>
      <c r="B77" s="21" t="s">
        <v>205</v>
      </c>
      <c r="C77" s="28" t="s">
        <v>12</v>
      </c>
      <c r="D77" s="23">
        <f t="shared" si="2"/>
        <v>9701.169196756622</v>
      </c>
      <c r="E77" s="24">
        <v>0.3172630739999999</v>
      </c>
      <c r="F77" s="25">
        <v>0.3438814459085999</v>
      </c>
    </row>
    <row r="78" spans="1:6" ht="15.75">
      <c r="A78" s="6" t="s">
        <v>206</v>
      </c>
      <c r="B78" s="21" t="s">
        <v>207</v>
      </c>
      <c r="C78" s="28" t="s">
        <v>11</v>
      </c>
      <c r="D78" s="23">
        <f t="shared" si="2"/>
        <v>409.9085576094348</v>
      </c>
      <c r="E78" s="24">
        <v>0.013405482</v>
      </c>
      <c r="F78" s="25">
        <v>0.014530201939800001</v>
      </c>
    </row>
    <row r="79" spans="1:22" s="5" customFormat="1" ht="15.75">
      <c r="A79" s="11" t="s">
        <v>208</v>
      </c>
      <c r="B79" s="29" t="s">
        <v>209</v>
      </c>
      <c r="C79" s="19" t="s">
        <v>27</v>
      </c>
      <c r="D79" s="19" t="s">
        <v>27</v>
      </c>
      <c r="E79" s="24"/>
      <c r="F79" s="2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6" t="s">
        <v>65</v>
      </c>
      <c r="B80" s="30" t="s">
        <v>2</v>
      </c>
      <c r="C80" s="22" t="s">
        <v>210</v>
      </c>
      <c r="D80" s="23">
        <f t="shared" si="2"/>
        <v>1521.9221563108963</v>
      </c>
      <c r="E80" s="24">
        <v>0.049772320418999996</v>
      </c>
      <c r="F80" s="25">
        <v>0.0539482181021541</v>
      </c>
    </row>
    <row r="81" spans="1:6" ht="15.75">
      <c r="A81" s="6" t="s">
        <v>211</v>
      </c>
      <c r="B81" s="30" t="s">
        <v>3</v>
      </c>
      <c r="C81" s="28" t="s">
        <v>132</v>
      </c>
      <c r="D81" s="23">
        <f t="shared" si="2"/>
        <v>1016.402427639061</v>
      </c>
      <c r="E81" s="24">
        <v>0.0332400097425</v>
      </c>
      <c r="F81" s="25">
        <v>0.03602884655989575</v>
      </c>
    </row>
    <row r="82" spans="1:6" ht="31.5">
      <c r="A82" s="11" t="s">
        <v>212</v>
      </c>
      <c r="B82" s="31" t="s">
        <v>213</v>
      </c>
      <c r="C82" s="19" t="s">
        <v>27</v>
      </c>
      <c r="D82" s="19" t="s">
        <v>27</v>
      </c>
      <c r="E82" s="24"/>
      <c r="F82" s="25"/>
    </row>
    <row r="83" spans="1:6" ht="31.5">
      <c r="A83" s="6" t="s">
        <v>66</v>
      </c>
      <c r="B83" s="32" t="s">
        <v>214</v>
      </c>
      <c r="C83" s="28" t="s">
        <v>215</v>
      </c>
      <c r="D83" s="23">
        <f t="shared" si="2"/>
        <v>1008.5800059980143</v>
      </c>
      <c r="E83" s="24">
        <v>0.032984188461</v>
      </c>
      <c r="F83" s="25">
        <v>0.0357515618728779</v>
      </c>
    </row>
    <row r="84" spans="1:6" ht="31.5">
      <c r="A84" s="6" t="s">
        <v>216</v>
      </c>
      <c r="B84" s="21" t="s">
        <v>217</v>
      </c>
      <c r="C84" s="28" t="s">
        <v>210</v>
      </c>
      <c r="D84" s="23">
        <f t="shared" si="2"/>
        <v>2689.5808417078383</v>
      </c>
      <c r="E84" s="24">
        <v>0.08795895301949999</v>
      </c>
      <c r="F84" s="25">
        <v>0.09533870917783605</v>
      </c>
    </row>
    <row r="85" spans="1:22" s="5" customFormat="1" ht="15.75">
      <c r="A85" s="6" t="s">
        <v>73</v>
      </c>
      <c r="B85" s="32" t="s">
        <v>218</v>
      </c>
      <c r="C85" s="28" t="s">
        <v>132</v>
      </c>
      <c r="D85" s="23">
        <f t="shared" si="2"/>
        <v>2129.1675253628064</v>
      </c>
      <c r="E85" s="24">
        <v>0.06963142487849998</v>
      </c>
      <c r="F85" s="25">
        <v>0.07547350142580614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15.75">
      <c r="A86" s="11" t="s">
        <v>219</v>
      </c>
      <c r="B86" s="31" t="s">
        <v>220</v>
      </c>
      <c r="C86" s="19" t="s">
        <v>27</v>
      </c>
      <c r="D86" s="19" t="s">
        <v>27</v>
      </c>
      <c r="E86" s="24"/>
      <c r="F86" s="25"/>
    </row>
    <row r="87" spans="1:6" ht="31.5">
      <c r="A87" s="6" t="s">
        <v>67</v>
      </c>
      <c r="B87" s="21" t="s">
        <v>221</v>
      </c>
      <c r="C87" s="33" t="s">
        <v>5</v>
      </c>
      <c r="D87" s="23">
        <f t="shared" si="2"/>
        <v>24283.666133712264</v>
      </c>
      <c r="E87" s="24">
        <v>0.7941630961499999</v>
      </c>
      <c r="F87" s="25">
        <v>0.860793379916985</v>
      </c>
    </row>
    <row r="88" spans="1:6" ht="31.5">
      <c r="A88" s="6" t="s">
        <v>222</v>
      </c>
      <c r="B88" s="21" t="s">
        <v>223</v>
      </c>
      <c r="C88" s="33" t="s">
        <v>10</v>
      </c>
      <c r="D88" s="23">
        <f t="shared" si="2"/>
        <v>9697.753292109877</v>
      </c>
      <c r="E88" s="24">
        <v>0.31715136164999996</v>
      </c>
      <c r="F88" s="25">
        <v>0.343760360892435</v>
      </c>
    </row>
    <row r="89" spans="1:6" ht="15.75">
      <c r="A89" s="6" t="s">
        <v>74</v>
      </c>
      <c r="B89" s="21" t="s">
        <v>224</v>
      </c>
      <c r="C89" s="33" t="s">
        <v>6</v>
      </c>
      <c r="D89" s="23">
        <f t="shared" si="2"/>
        <v>1844.5885092424564</v>
      </c>
      <c r="E89" s="24">
        <v>0.06032466899999999</v>
      </c>
      <c r="F89" s="25">
        <v>0.0653859087291</v>
      </c>
    </row>
    <row r="90" spans="1:6" ht="15.75">
      <c r="A90" s="6" t="s">
        <v>124</v>
      </c>
      <c r="B90" s="21" t="s">
        <v>225</v>
      </c>
      <c r="C90" s="33" t="s">
        <v>12</v>
      </c>
      <c r="D90" s="23">
        <f t="shared" si="2"/>
        <v>881.3033988602847</v>
      </c>
      <c r="E90" s="24">
        <v>0.028821786299999996</v>
      </c>
      <c r="F90" s="25">
        <v>0.031239934170569996</v>
      </c>
    </row>
    <row r="91" spans="1:22" s="5" customFormat="1" ht="15.75">
      <c r="A91" s="6" t="s">
        <v>125</v>
      </c>
      <c r="B91" s="30" t="s">
        <v>226</v>
      </c>
      <c r="C91" s="22" t="s">
        <v>81</v>
      </c>
      <c r="D91" s="23">
        <f t="shared" si="2"/>
        <v>368.9177018484913</v>
      </c>
      <c r="E91" s="24">
        <v>0.012064933799999998</v>
      </c>
      <c r="F91" s="25">
        <v>0.01307718174582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79</v>
      </c>
      <c r="B92" s="32" t="s">
        <v>227</v>
      </c>
      <c r="C92" s="19" t="s">
        <v>27</v>
      </c>
      <c r="D92" s="19" t="s">
        <v>27</v>
      </c>
      <c r="E92" s="24"/>
      <c r="F92" s="25"/>
    </row>
    <row r="93" spans="1:6" ht="15.75">
      <c r="A93" s="6" t="s">
        <v>228</v>
      </c>
      <c r="B93" s="30" t="s">
        <v>229</v>
      </c>
      <c r="C93" s="28" t="s">
        <v>81</v>
      </c>
      <c r="D93" s="23">
        <f t="shared" si="2"/>
        <v>112.72485334259456</v>
      </c>
      <c r="E93" s="24">
        <v>0.0036865075499999994</v>
      </c>
      <c r="F93" s="25">
        <v>0.003995805533445</v>
      </c>
    </row>
    <row r="94" spans="1:6" ht="15.75">
      <c r="A94" s="6" t="s">
        <v>230</v>
      </c>
      <c r="B94" s="30" t="s">
        <v>231</v>
      </c>
      <c r="C94" s="28" t="s">
        <v>81</v>
      </c>
      <c r="D94" s="23">
        <f t="shared" si="2"/>
        <v>17.07952323372645</v>
      </c>
      <c r="E94" s="24">
        <v>0.00055856175</v>
      </c>
      <c r="F94" s="25">
        <v>0.000605425080825</v>
      </c>
    </row>
    <row r="95" spans="1:6" ht="15.75">
      <c r="A95" s="6" t="s">
        <v>232</v>
      </c>
      <c r="B95" s="30" t="s">
        <v>233</v>
      </c>
      <c r="C95" s="28" t="s">
        <v>81</v>
      </c>
      <c r="D95" s="23">
        <f t="shared" si="2"/>
        <v>17.07952323372645</v>
      </c>
      <c r="E95" s="24">
        <v>0.00055856175</v>
      </c>
      <c r="F95" s="25">
        <v>0.000605425080825</v>
      </c>
    </row>
    <row r="96" spans="1:6" ht="31.5" customHeight="1">
      <c r="A96" s="6" t="s">
        <v>234</v>
      </c>
      <c r="B96" s="30" t="s">
        <v>235</v>
      </c>
      <c r="C96" s="28" t="s">
        <v>81</v>
      </c>
      <c r="D96" s="23">
        <f t="shared" si="2"/>
        <v>95.64533010886812</v>
      </c>
      <c r="E96" s="24">
        <v>0.0031279458</v>
      </c>
      <c r="F96" s="25">
        <v>0.00339038045262</v>
      </c>
    </row>
    <row r="97" spans="1:6" ht="15.75">
      <c r="A97" s="6" t="s">
        <v>236</v>
      </c>
      <c r="B97" s="30" t="s">
        <v>237</v>
      </c>
      <c r="C97" s="28" t="s">
        <v>81</v>
      </c>
      <c r="D97" s="23">
        <f t="shared" si="2"/>
        <v>3.41590464674529</v>
      </c>
      <c r="E97" s="24">
        <v>0.00011171235</v>
      </c>
      <c r="F97" s="25">
        <v>0.00012108501616500001</v>
      </c>
    </row>
    <row r="98" spans="1:6" ht="15.75">
      <c r="A98" s="6" t="s">
        <v>238</v>
      </c>
      <c r="B98" s="30" t="s">
        <v>239</v>
      </c>
      <c r="C98" s="22" t="s">
        <v>81</v>
      </c>
      <c r="D98" s="23">
        <f t="shared" si="2"/>
        <v>17.07952323372645</v>
      </c>
      <c r="E98" s="24">
        <v>0.00055856175</v>
      </c>
      <c r="F98" s="25">
        <v>0.000605425080825</v>
      </c>
    </row>
    <row r="99" spans="1:6" ht="15.75">
      <c r="A99" s="11" t="s">
        <v>240</v>
      </c>
      <c r="B99" s="31" t="s">
        <v>241</v>
      </c>
      <c r="C99" s="1" t="s">
        <v>27</v>
      </c>
      <c r="D99" s="19" t="s">
        <v>27</v>
      </c>
      <c r="E99" s="24"/>
      <c r="F99" s="25"/>
    </row>
    <row r="100" spans="1:6" ht="15.75">
      <c r="A100" s="6" t="s">
        <v>69</v>
      </c>
      <c r="B100" s="30" t="s">
        <v>242</v>
      </c>
      <c r="C100" s="28" t="s">
        <v>4</v>
      </c>
      <c r="D100" s="23">
        <f t="shared" si="2"/>
        <v>30230.756123695814</v>
      </c>
      <c r="E100" s="24">
        <v>0.9886542974999999</v>
      </c>
      <c r="F100" s="25">
        <v>1.07160239306025</v>
      </c>
    </row>
    <row r="101" spans="1:22" s="5" customFormat="1" ht="15.75">
      <c r="A101" s="6" t="s">
        <v>243</v>
      </c>
      <c r="B101" s="30" t="s">
        <v>1</v>
      </c>
      <c r="C101" s="19" t="s">
        <v>27</v>
      </c>
      <c r="D101" s="23">
        <f t="shared" si="2"/>
        <v>41858.495541216784</v>
      </c>
      <c r="E101" s="24">
        <v>1.3689231369</v>
      </c>
      <c r="F101" s="25">
        <v>1.48377578808591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 t="s">
        <v>75</v>
      </c>
      <c r="B102" s="30" t="s">
        <v>244</v>
      </c>
      <c r="C102" s="1"/>
      <c r="D102" s="23">
        <f t="shared" si="2"/>
        <v>26758.48905027923</v>
      </c>
      <c r="E102" s="24">
        <v>0.8750986937249999</v>
      </c>
      <c r="F102" s="25">
        <v>0.9485194741285276</v>
      </c>
    </row>
    <row r="103" spans="1:6" ht="15.75">
      <c r="A103" s="6"/>
      <c r="B103" s="3" t="s">
        <v>85</v>
      </c>
      <c r="C103" s="1" t="s">
        <v>33</v>
      </c>
      <c r="D103" s="7">
        <f>SUM(D29:D61)+SUM(D64:D71)+SUM(D73:D78)+SUM(D80:D81)+SUM(D83:D85)+SUM(D87:D91)+SUM(D93:D98)+SUM(D100:D102)</f>
        <v>381916.8586635875</v>
      </c>
      <c r="E103" s="34">
        <f>SUM(E29:E61)+SUM(E64:E71)+SUM(E73:E78)+SUM(E80:E81)+SUM(E83:E85)+SUM(E87:E91)+SUM(E93:E98)+SUM(E100:E102)</f>
        <v>12.490052913678001</v>
      </c>
      <c r="F103" s="34">
        <f>SUM(F29:F61)+SUM(F64:F71)+SUM(F73:F78)+SUM(F80:F81)+SUM(F83:F85)+SUM(F87:F91)+SUM(F93:F98)+SUM(F100:F102)</f>
        <v>13.537968353135582</v>
      </c>
    </row>
    <row r="104" spans="1:4" ht="15.75">
      <c r="A104" s="41" t="s">
        <v>87</v>
      </c>
      <c r="B104" s="41"/>
      <c r="C104" s="41"/>
      <c r="D104" s="41"/>
    </row>
    <row r="105" spans="1:4" ht="15.75">
      <c r="A105" s="6" t="s">
        <v>88</v>
      </c>
      <c r="B105" s="1" t="s">
        <v>89</v>
      </c>
      <c r="C105" s="1" t="s">
        <v>90</v>
      </c>
      <c r="D105" s="38">
        <v>0</v>
      </c>
    </row>
    <row r="106" spans="1:4" ht="15.75">
      <c r="A106" s="6" t="s">
        <v>91</v>
      </c>
      <c r="B106" s="1" t="s">
        <v>92</v>
      </c>
      <c r="C106" s="1" t="s">
        <v>90</v>
      </c>
      <c r="D106" s="38">
        <v>0</v>
      </c>
    </row>
    <row r="107" spans="1:4" ht="15.75">
      <c r="A107" s="6" t="s">
        <v>93</v>
      </c>
      <c r="B107" s="1" t="s">
        <v>94</v>
      </c>
      <c r="C107" s="1" t="s">
        <v>90</v>
      </c>
      <c r="D107" s="1">
        <v>0</v>
      </c>
    </row>
    <row r="108" spans="1:4" ht="15.75">
      <c r="A108" s="6" t="s">
        <v>95</v>
      </c>
      <c r="B108" s="1" t="s">
        <v>96</v>
      </c>
      <c r="C108" s="1" t="s">
        <v>33</v>
      </c>
      <c r="D108" s="39">
        <v>0</v>
      </c>
    </row>
    <row r="109" spans="1:4" ht="15.75">
      <c r="A109" s="41" t="s">
        <v>97</v>
      </c>
      <c r="B109" s="41"/>
      <c r="C109" s="41"/>
      <c r="D109" s="41"/>
    </row>
    <row r="110" spans="1:4" ht="15.75">
      <c r="A110" s="6" t="s">
        <v>98</v>
      </c>
      <c r="B110" s="1" t="s">
        <v>32</v>
      </c>
      <c r="C110" s="1" t="s">
        <v>33</v>
      </c>
      <c r="D110" s="1">
        <v>0</v>
      </c>
    </row>
    <row r="111" spans="1:4" ht="31.5">
      <c r="A111" s="6" t="s">
        <v>99</v>
      </c>
      <c r="B111" s="1" t="s">
        <v>34</v>
      </c>
      <c r="C111" s="1" t="s">
        <v>33</v>
      </c>
      <c r="D111" s="1">
        <v>0</v>
      </c>
    </row>
    <row r="112" spans="1:4" ht="15.75">
      <c r="A112" s="6" t="s">
        <v>100</v>
      </c>
      <c r="B112" s="1" t="s">
        <v>36</v>
      </c>
      <c r="C112" s="1" t="s">
        <v>33</v>
      </c>
      <c r="D112" s="1">
        <v>0</v>
      </c>
    </row>
    <row r="113" spans="1:4" ht="15.75">
      <c r="A113" s="6" t="s">
        <v>101</v>
      </c>
      <c r="B113" s="1" t="s">
        <v>59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103</v>
      </c>
      <c r="C114" s="1" t="s">
        <v>33</v>
      </c>
      <c r="D114" s="1">
        <v>0</v>
      </c>
    </row>
    <row r="115" spans="1:4" ht="15.75">
      <c r="A115" s="6" t="s">
        <v>104</v>
      </c>
      <c r="B115" s="1" t="s">
        <v>61</v>
      </c>
      <c r="C115" s="1" t="s">
        <v>33</v>
      </c>
      <c r="D115" s="1">
        <v>0</v>
      </c>
    </row>
    <row r="116" spans="1:4" ht="15.75">
      <c r="A116" s="41" t="s">
        <v>105</v>
      </c>
      <c r="B116" s="41"/>
      <c r="C116" s="41"/>
      <c r="D116" s="41"/>
    </row>
    <row r="117" spans="1:4" ht="15.75">
      <c r="A117" s="6" t="s">
        <v>106</v>
      </c>
      <c r="B117" s="1" t="s">
        <v>89</v>
      </c>
      <c r="C117" s="1" t="s">
        <v>90</v>
      </c>
      <c r="D117" s="1">
        <v>0</v>
      </c>
    </row>
    <row r="118" spans="1:4" ht="15.75">
      <c r="A118" s="6" t="s">
        <v>107</v>
      </c>
      <c r="B118" s="1" t="s">
        <v>92</v>
      </c>
      <c r="C118" s="1" t="s">
        <v>90</v>
      </c>
      <c r="D118" s="1">
        <v>0</v>
      </c>
    </row>
    <row r="119" spans="1:4" ht="15.75">
      <c r="A119" s="6" t="s">
        <v>108</v>
      </c>
      <c r="B119" s="1" t="s">
        <v>109</v>
      </c>
      <c r="C119" s="1" t="s">
        <v>90</v>
      </c>
      <c r="D119" s="1">
        <v>0</v>
      </c>
    </row>
    <row r="120" spans="1:4" ht="15.75">
      <c r="A120" s="6" t="s">
        <v>110</v>
      </c>
      <c r="B120" s="1" t="s">
        <v>96</v>
      </c>
      <c r="C120" s="1" t="s">
        <v>33</v>
      </c>
      <c r="D120" s="1">
        <v>0</v>
      </c>
    </row>
    <row r="121" spans="1:4" ht="15.75">
      <c r="A121" s="41" t="s">
        <v>111</v>
      </c>
      <c r="B121" s="41"/>
      <c r="C121" s="41"/>
      <c r="D121" s="41"/>
    </row>
    <row r="122" spans="1:4" ht="15.75">
      <c r="A122" s="6" t="s">
        <v>112</v>
      </c>
      <c r="B122" s="1" t="s">
        <v>113</v>
      </c>
      <c r="C122" s="1" t="s">
        <v>90</v>
      </c>
      <c r="D122" s="1">
        <v>13</v>
      </c>
    </row>
    <row r="123" spans="1:4" ht="15.75">
      <c r="A123" s="6" t="s">
        <v>114</v>
      </c>
      <c r="B123" s="1" t="s">
        <v>115</v>
      </c>
      <c r="C123" s="1" t="s">
        <v>90</v>
      </c>
      <c r="D123" s="1">
        <v>0</v>
      </c>
    </row>
    <row r="124" spans="1:4" ht="31.5">
      <c r="A124" s="6" t="s">
        <v>116</v>
      </c>
      <c r="B124" s="1" t="s">
        <v>117</v>
      </c>
      <c r="C124" s="1" t="s">
        <v>33</v>
      </c>
      <c r="D124" s="37">
        <v>37200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6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2023-03-21T11:16:58Z</dcterms:modified>
  <cp:category/>
  <cp:version/>
  <cp:contentType/>
  <cp:contentStatus/>
</cp:coreProperties>
</file>