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<sst xmlns="http://schemas.openxmlformats.org/spreadsheetml/2006/main" count="972" uniqueCount="389">
  <si>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</si>
  <si>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</si>
  <si>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</si>
  <si>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</si>
  <si>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</si>
  <si>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</si>
  <si>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</si>
  <si>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</si>
  <si>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</si>
  <si>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</si>
  <si>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</si>
  <si>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</si>
  <si>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</si>
  <si>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</si>
  <si>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</si>
  <si>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</si>
  <si>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</si>
  <si>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</si>
  <si>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</si>
  <si>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</si>
  <si>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</si>
  <si>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</si>
  <si>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</si>
  <si>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</si>
  <si>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</si>
  <si>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</si>
  <si>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</si>
  <si>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</si>
  <si>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</si>
  <si>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</si>
  <si>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</si>
  <si>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</si>
  <si>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</si>
  <si>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</si>
  <si>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</si>
  <si>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</si>
  <si>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</si>
  <si>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</si>
  <si>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</si>
  <si>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</si>
  <si>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</si>
  <si>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</si>
  <si>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</si>
  <si>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</si>
  <si>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</si>
  <si>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</si>
  <si>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</si>
  <si>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</si>
  <si>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</si>
  <si>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</si>
  <si>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</si>
  <si>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</si>
  <si>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</si>
  <si>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</si>
  <si>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</si>
  <si>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</si>
  <si>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</si>
  <si>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</si>
  <si>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</si>
  <si>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</si>
  <si>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</si>
  <si>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</si>
  <si>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</si>
  <si>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</si>
  <si>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</si>
  <si>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</si>
  <si>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</si>
  <si>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</si>
  <si>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</si>
  <si>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</si>
  <si>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</si>
  <si>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</si>
  <si>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</si>
  <si>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</si>
  <si>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</si>
  <si>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</si>
  <si>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</si>
  <si>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</si>
  <si>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</si>
  <si>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</si>
  <si>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</si>
  <si>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</si>
  <si>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</si>
  <si>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</si>
  <si>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</si>
  <si>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</si>
  <si>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</si>
  <si>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</si>
  <si>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</si>
  <si>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</si>
  <si>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</si>
  <si>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</si>
  <si>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</si>
  <si>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</si>
  <si>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</si>
  <si>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</si>
  <si>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</si>
  <si>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</si>
  <si>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</si>
  <si>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</si>
  <si>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</si>
  <si>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</si>
  <si>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</si>
  <si>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</si>
  <si>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</si>
  <si>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</si>
  <si>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</si>
  <si>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</si>
  <si>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</si>
  <si>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</si>
  <si>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</si>
  <si>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</si>
  <si>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</si>
  <si>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</si>
  <si>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</si>
  <si>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</si>
  <si>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</si>
  <si>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</si>
  <si>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</si>
  <si>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</si>
  <si>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</si>
  <si>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</si>
  <si>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</si>
  <si>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</si>
  <si>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</si>
  <si>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</si>
  <si>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</si>
  <si>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</si>
  <si>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</si>
  <si>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</si>
  <si>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</si>
  <si>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</si>
  <si>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</si>
  <si>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</si>
  <si>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</si>
  <si>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</si>
  <si>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</si>
  <si>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</si>
  <si>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</si>
  <si>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</si>
  <si>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</si>
  <si>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</si>
  <si>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</si>
  <si>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</si>
  <si>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</si>
  <si>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</si>
  <si>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</si>
  <si>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</si>
  <si>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</si>
  <si>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</si>
  <si>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</si>
  <si>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</si>
  <si>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</si>
  <si>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</si>
  <si>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</si>
  <si>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</si>
  <si>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</si>
  <si>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</si>
  <si>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</si>
  <si>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</si>
  <si>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</si>
  <si>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</si>
  <si>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</si>
  <si>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</si>
  <si>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</si>
  <si>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</si>
  <si>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</si>
  <si>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</si>
  <si>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</si>
  <si>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</si>
  <si>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</si>
  <si>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</si>
  <si>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</si>
  <si>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</si>
  <si>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</si>
  <si>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</si>
  <si>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</si>
  <si>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</si>
  <si>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</si>
  <si>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</si>
  <si>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</si>
  <si>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</si>
  <si>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</si>
  <si>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</si>
  <si>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</si>
  <si>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</si>
  <si>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</si>
  <si>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</si>
  <si>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</si>
  <si>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</si>
  <si>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</si>
  <si>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</si>
  <si>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</si>
  <si>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</si>
  <si>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</si>
  <si>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</si>
  <si>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</si>
  <si>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</si>
  <si>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</si>
  <si>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</si>
  <si>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</si>
  <si>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</si>
  <si>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</si>
  <si>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</si>
  <si>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</si>
  <si>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</si>
  <si>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</si>
  <si>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</si>
  <si>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</si>
  <si>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</si>
  <si>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</si>
  <si>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</si>
  <si>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</si>
  <si>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</si>
  <si>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</si>
  <si>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</si>
  <si>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</si>
  <si>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</si>
  <si>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</si>
  <si>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</si>
  <si>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</si>
  <si>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</si>
  <si>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</si>
  <si>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</si>
  <si>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</si>
  <si>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</si>
  <si>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</si>
  <si>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</si>
  <si>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</si>
  <si>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</si>
  <si>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</si>
  <si>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</si>
  <si>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</si>
  <si>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</si>
  <si>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</si>
  <si>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</si>
  <si>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</si>
  <si>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</si>
  <si>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</si>
  <si>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</si>
  <si>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</si>
  <si>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</si>
  <si>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</si>
  <si>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</si>
  <si>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</si>
  <si>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</si>
  <si>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</si>
  <si>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</si>
  <si>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</si>
  <si>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</si>
  <si>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</si>
  <si>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</si>
  <si>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</si>
  <si>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</si>
  <si>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</si>
  <si>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</si>
  <si>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</si>
  <si>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</si>
  <si>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</si>
  <si>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</si>
  <si>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</si>
  <si>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</si>
  <si>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</si>
  <si>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</si>
  <si>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</si>
  <si>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</si>
  <si>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</si>
  <si>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</si>
  <si>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</si>
  <si>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</si>
  <si>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</si>
  <si>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</si>
  <si>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</si>
  <si>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</si>
  <si>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</si>
  <si>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</si>
  <si>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</si>
  <si>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</si>
  <si>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</si>
  <si>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</si>
  <si>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</si>
  <si>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</si>
  <si>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</si>
  <si>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</si>
  <si>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</si>
  <si>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</si>
  <si>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</si>
  <si>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</si>
  <si>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</si>
  <si>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</si>
  <si>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</si>
  <si>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</si>
  <si>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</si>
  <si>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</si>
  <si>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</si>
  <si>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</si>
  <si>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</si>
  <si>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</si>
  <si>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</si>
  <si>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</si>
  <si>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</si>
  <si>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</si>
  <si>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</si>
  <si>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</si>
  <si>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</si>
  <si>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</si>
  <si>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</si>
  <si>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</si>
  <si>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</si>
  <si>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</si>
  <si>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</si>
  <si>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</si>
  <si>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</si>
  <si>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</si>
  <si>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</si>
  <si>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</si>
  <si>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</si>
  <si>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</si>
  <si>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</si>
  <si>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</si>
  <si>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</si>
  <si>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</si>
  <si>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</si>
  <si>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</si>
  <si>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</si>
  <si>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</si>
  <si>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</si>
  <si>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</si>
  <si>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</si>
  <si>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</si>
  <si>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</si>
  <si>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</si>
  <si>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</si>
  <si>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</si>
  <si>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</si>
  <si>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</si>
  <si>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</si>
  <si>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</si>
  <si>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</si>
  <si>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</si>
  <si>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</si>
  <si>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</si>
  <si>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</si>
  <si>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</si>
  <si>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</si>
  <si>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</si>
  <si>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</si>
  <si>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</si>
  <si>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</si>
  <si>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</si>
  <si>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</si>
  <si>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</si>
  <si>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</si>
  <si>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</si>
  <si>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</si>
  <si>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</si>
  <si>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</si>
  <si>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</si>
  <si>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</si>
  <si>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</si>
  <si>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</si>
  <si>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</si>
  <si>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</si>
  <si>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</si>
  <si>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</si>
  <si>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</si>
  <si>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</si>
  <si>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</si>
  <si>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</si>
  <si>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</si>
  <si>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</si>
  <si>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</si>
  <si>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</si>
  <si>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</si>
  <si>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</si>
  <si>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</si>
  <si>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</si>
  <si>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</si>
  <si>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</si>
  <si>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</si>
  <si>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</si>
  <si>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</si>
  <si>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</si>
  <si>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</si>
  <si>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2  ул. Тельмана в                        г. Липецке</t>
  </si>
  <si>
    <t>31.03.2018 г.</t>
  </si>
  <si>
    <t>01.01.2017 г.</t>
  </si>
  <si>
    <t>31.12.2017 г.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</si>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</sst>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182" fontId="50" fillId="0" borderId="12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X122">
            <v>153296.44380959996</v>
          </cell>
        </row>
        <row r="123">
          <cell r="AX123">
            <v>255638.2444512001</v>
          </cell>
        </row>
        <row r="124">
          <cell r="AX124">
            <v>39991.17408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80" zoomScalePageLayoutView="0" workbookViewId="0" topLeftCell="A1">
      <selection activeCell="D277" sqref="D27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0" t="s">
        <v>384</v>
      </c>
      <c r="B2" s="40"/>
      <c r="C2" s="40"/>
      <c r="D2" s="40"/>
      <c r="E2" s="5">
        <v>2719.6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6" ht="15.75">
      <c r="A10" s="7" t="s">
        <v>61</v>
      </c>
      <c r="B10" s="8" t="s">
        <v>77</v>
      </c>
      <c r="C10" s="8" t="s">
        <v>76</v>
      </c>
      <c r="D10" s="8">
        <f>2116.63</f>
        <v>2116.63</v>
      </c>
      <c r="F10" s="1">
        <f>D16-D255</f>
        <v>-102849.0259999999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43594.28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448925.8623408001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'[1]ук(2016)'!$AX$123</f>
        <v>255638.2444512001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'[1]ук(2016)'!$AX$122</f>
        <v>153296.44380959996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'[1]ук(2016)'!$AX$124</f>
        <v>39991.17408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399773.9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f>D16</f>
        <v>399773.9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401890.53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2">
        <f>D16-D255+D10</f>
        <v>-100732.39599999989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68069.83</v>
      </c>
      <c r="E25" s="1">
        <f>68069.83</f>
        <v>68069.83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28882.15</v>
      </c>
      <c r="E28" s="17">
        <f>28882.15</f>
        <v>28882.15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10.619999264597736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11417.900000000001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587.43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0.21599867627592292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327</v>
      </c>
      <c r="E39" s="13">
        <v>420.99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0.15479849977937932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3088.38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1.1356008236505368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342</v>
      </c>
      <c r="B47" s="9" t="s">
        <v>109</v>
      </c>
      <c r="C47" s="9" t="s">
        <v>70</v>
      </c>
      <c r="D47" s="9" t="s">
        <v>16</v>
      </c>
      <c r="E47" s="13">
        <v>7321.1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343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344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345</v>
      </c>
      <c r="B50" s="9" t="s">
        <v>111</v>
      </c>
      <c r="C50" s="9" t="s">
        <v>76</v>
      </c>
      <c r="D50" s="30">
        <f>E47/E2</f>
        <v>2.691976761288425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346</v>
      </c>
      <c r="B51" s="9" t="s">
        <v>109</v>
      </c>
      <c r="C51" s="9" t="s">
        <v>70</v>
      </c>
      <c r="D51" s="30" t="s">
        <v>330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347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348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349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350</v>
      </c>
      <c r="B55" s="9" t="s">
        <v>109</v>
      </c>
      <c r="C55" s="9" t="s">
        <v>70</v>
      </c>
      <c r="D55" s="30" t="s">
        <v>329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351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352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353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22726.84</v>
      </c>
      <c r="E60" s="26">
        <f>22726.84</f>
        <v>22726.84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8.356684806589204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383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383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39991.17</v>
      </c>
      <c r="E72" s="26">
        <v>39991.17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14.704798499779379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12019.28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f>12019.28</f>
        <v>12019.28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4.419502868068834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10094.33</v>
      </c>
      <c r="F83" s="26" t="s">
        <v>339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10094.33</v>
      </c>
      <c r="E84" s="13"/>
      <c r="F84" s="13">
        <v>20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504.7165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88406.23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f>26725.7</f>
        <v>26725.7</v>
      </c>
      <c r="F91" s="26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9.827070157376085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f>61680.53</f>
        <v>61680.53</v>
      </c>
      <c r="F95" s="26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22.680000735402267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322</v>
      </c>
      <c r="E100" s="13"/>
      <c r="F100" s="9">
        <v>596.3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322</v>
      </c>
      <c r="F105" s="9">
        <f>F100</f>
        <v>596.3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0.5399966459835653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72004.27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f>392.17+943.7</f>
        <v>1335.8700000000001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0.4912009118988087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f>445.91+3002.44</f>
        <v>3448.35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1.267962200323577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f>574.38+1580.36</f>
        <v>2154.74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0.7923003382850419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f>1005.16+26587.99</f>
        <v>27593.15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10.146032504780116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f>15010.02+3929.28</f>
        <v>18939.3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6.964002059126342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f>4631.48+4631.48</f>
        <v>9262.96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3.4060008824827177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3425.88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1.2596999558758641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2453.08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0.902000294160906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354</v>
      </c>
      <c r="B143" s="9" t="s">
        <v>109</v>
      </c>
      <c r="C143" s="9" t="s">
        <v>70</v>
      </c>
      <c r="D143" s="9" t="s">
        <v>336</v>
      </c>
      <c r="E143" s="13">
        <v>1856.94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355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356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357</v>
      </c>
      <c r="B146" s="9" t="s">
        <v>111</v>
      </c>
      <c r="C146" s="9" t="s">
        <v>76</v>
      </c>
      <c r="D146" s="31">
        <f>E143/E2</f>
        <v>0.6827989410207383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358</v>
      </c>
      <c r="B147" s="9" t="s">
        <v>109</v>
      </c>
      <c r="C147" s="9" t="s">
        <v>70</v>
      </c>
      <c r="D147" s="31" t="s">
        <v>335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359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360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361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362</v>
      </c>
      <c r="B151" s="9" t="s">
        <v>109</v>
      </c>
      <c r="C151" s="9" t="s">
        <v>70</v>
      </c>
      <c r="D151" s="31" t="s">
        <v>337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363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364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365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366</v>
      </c>
      <c r="B155" s="9" t="s">
        <v>109</v>
      </c>
      <c r="C155" s="9" t="s">
        <v>70</v>
      </c>
      <c r="D155" s="31" t="s">
        <v>334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367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368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369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379</v>
      </c>
      <c r="E159" s="13">
        <v>1534</v>
      </c>
      <c r="F159" s="33" t="s">
        <v>378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381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370</v>
      </c>
      <c r="B163" s="9" t="s">
        <v>109</v>
      </c>
      <c r="C163" s="9" t="s">
        <v>70</v>
      </c>
      <c r="D163" s="9" t="s">
        <v>331</v>
      </c>
      <c r="E163" s="13">
        <v>0</v>
      </c>
      <c r="F163" s="34">
        <v>5.10446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371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372</v>
      </c>
      <c r="B165" s="9" t="s">
        <v>67</v>
      </c>
      <c r="C165" s="9" t="s">
        <v>70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373</v>
      </c>
      <c r="B166" s="9" t="s">
        <v>111</v>
      </c>
      <c r="C166" s="9" t="s">
        <v>76</v>
      </c>
      <c r="D166" s="31">
        <f>E163/F163</f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57645.106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f>2148.426</f>
        <v>2148.426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</f>
        <v>2148.426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388</v>
      </c>
      <c r="E173" s="26">
        <f>1044.3</f>
        <v>1044.3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</f>
        <v>1044.3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6501.99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2.3907890866303867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1309.87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0.48164068245330194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134.1+5198.21+1460.28</f>
        <v>6792.59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2.49764303574055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134.1+1014.95+2833.21</f>
        <v>3982.26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1.4642815119870571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9" t="s">
        <v>382</v>
      </c>
      <c r="E193" s="13">
        <v>0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0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1046.94+4942.01+717.01</f>
        <v>6705.960000000001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2.4657890866303873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201.47</v>
      </c>
      <c r="F201" s="13" t="s">
        <v>332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0.07408074716870128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20927.38+1664.27+68.13+1569.27+3579.69+1064.01+85.49</f>
        <v>28958.24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10.647977643771144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380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159113.64999999997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103.45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31">
        <f>E223/E2</f>
        <v>0.03803868215914105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338</v>
      </c>
      <c r="E231" s="13">
        <v>9108.26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3.3491175172819534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148767.33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54.701915722900424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f>545.16+589.45</f>
        <v>1134.6100000000001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0.41719738196793654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374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333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375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376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377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502622.9259999999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3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-24052.15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2017-03-28T10:20:35Z</cp:lastPrinted>
  <dcterms:created xsi:type="dcterms:W3CDTF">2010-07-19T21:32:50Z</dcterms:created>
  <dcterms:modified xsi:type="dcterms:W3CDTF">2018-03-31T08:44:40Z</dcterms:modified>
  <cp:category/>
  <cp:version/>
  <cp:contentType/>
  <cp:contentStatus/>
</cp:coreProperties>
</file>