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<sst xmlns="http://schemas.openxmlformats.org/spreadsheetml/2006/main" count="962" uniqueCount="390">
  <si>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</si>
  <si>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</si>
  <si>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</si>
  <si>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</si>
  <si>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</si>
  <si>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</si>
  <si>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</si>
  <si>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</si>
  <si>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</si>
  <si>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</si>
  <si>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</si>
  <si>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</si>
  <si>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</si>
  <si>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</si>
  <si>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</si>
  <si>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</si>
  <si>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</si>
  <si>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</si>
  <si>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</si>
  <si>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</si>
  <si>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</si>
  <si>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</si>
  <si>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</si>
  <si>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</si>
  <si>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</si>
  <si>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</si>
  <si>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</si>
  <si>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</si>
  <si>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</si>
  <si>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</si>
  <si>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</si>
  <si>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</si>
  <si>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</si>
  <si>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</si>
  <si>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</si>
  <si>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</si>
  <si>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</si>
  <si>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</si>
  <si>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</si>
  <si>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</si>
  <si>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</si>
  <si>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</si>
  <si>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</si>
  <si>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</si>
  <si>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</si>
  <si>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</si>
  <si>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</si>
  <si>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</si>
  <si>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</si>
  <si>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</si>
  <si>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</si>
  <si>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</si>
  <si>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</si>
  <si>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</si>
  <si>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</si>
  <si>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</si>
  <si>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</si>
  <si>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</si>
  <si>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</si>
  <si>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</si>
  <si>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</si>
  <si>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</si>
  <si>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</si>
  <si>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</si>
  <si>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</si>
  <si>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</si>
  <si>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</si>
  <si>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</si>
  <si>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</si>
  <si>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</si>
  <si>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</si>
  <si>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</si>
  <si>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</si>
  <si>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</si>
  <si>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</si>
  <si>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</si>
  <si>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</si>
  <si>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</si>
  <si>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</si>
  <si>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</si>
  <si>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</si>
  <si>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</si>
  <si>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</si>
  <si>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</si>
  <si>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</si>
  <si>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</si>
  <si>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</si>
  <si>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</si>
  <si>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</si>
  <si>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</si>
  <si>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</si>
  <si>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</si>
  <si>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</si>
  <si>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</si>
  <si>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</si>
  <si>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</si>
  <si>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</si>
  <si>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</si>
  <si>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</si>
  <si>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</si>
  <si>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</si>
  <si>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</si>
  <si>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</si>
  <si>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</si>
  <si>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</si>
  <si>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</si>
  <si>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</si>
  <si>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</si>
  <si>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</si>
  <si>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</si>
  <si>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</si>
  <si>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</si>
  <si>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</si>
  <si>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</si>
  <si>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</si>
  <si>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</si>
  <si>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</si>
  <si>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</si>
  <si>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</si>
  <si>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</si>
  <si>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</si>
  <si>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</si>
  <si>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</si>
  <si>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</si>
  <si>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</si>
  <si>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</si>
  <si>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</si>
  <si>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</si>
  <si>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</si>
  <si>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</si>
  <si>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</si>
  <si>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</si>
  <si>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</si>
  <si>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</si>
  <si>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</si>
  <si>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</si>
  <si>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</si>
  <si>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</si>
  <si>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</si>
  <si>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</si>
  <si>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</si>
  <si>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</si>
  <si>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</si>
  <si>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</si>
  <si>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</si>
  <si>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</si>
  <si>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</si>
  <si>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</si>
  <si>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</si>
  <si>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</si>
  <si>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</si>
  <si>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</si>
  <si>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</si>
  <si>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</si>
  <si>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</si>
  <si>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</si>
  <si>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</si>
  <si>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</si>
  <si>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</si>
  <si>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</si>
  <si>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</si>
  <si>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</si>
  <si>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</si>
  <si>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</si>
  <si>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</si>
  <si>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</si>
  <si>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</si>
  <si>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</si>
  <si>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</si>
  <si>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</si>
  <si>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</si>
  <si>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</si>
  <si>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</si>
  <si>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</si>
  <si>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</si>
  <si>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</si>
  <si>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</si>
  <si>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</si>
  <si>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</si>
  <si>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</si>
  <si>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</si>
  <si>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</si>
  <si>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</si>
  <si>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</si>
  <si>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</si>
  <si>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</si>
  <si>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</si>
  <si>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</si>
  <si>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</si>
  <si>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</si>
  <si>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</si>
  <si>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</si>
  <si>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</si>
  <si>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</si>
  <si>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</si>
  <si>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</si>
  <si>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</si>
  <si>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</si>
  <si>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</si>
  <si>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</si>
  <si>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</si>
  <si>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</si>
  <si>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</si>
  <si>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</si>
  <si>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</si>
  <si>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</si>
  <si>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</si>
  <si>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</si>
  <si>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</si>
  <si>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</si>
  <si>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</si>
  <si>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</si>
  <si>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</si>
  <si>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</si>
  <si>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</si>
  <si>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</si>
  <si>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</si>
  <si>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</si>
  <si>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</si>
  <si>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</si>
  <si>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</si>
  <si>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</si>
  <si>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</si>
  <si>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</si>
  <si>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</si>
  <si>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</si>
  <si>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</si>
  <si>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</si>
  <si>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</si>
  <si>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</si>
  <si>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</si>
  <si>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</si>
  <si>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</si>
  <si>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</si>
  <si>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</si>
  <si>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</si>
  <si>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</si>
  <si>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</si>
  <si>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</si>
  <si>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</si>
  <si>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</si>
  <si>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</si>
  <si>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</si>
  <si>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</si>
  <si>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</si>
  <si>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</si>
  <si>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</si>
  <si>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</si>
  <si>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</si>
  <si>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</si>
  <si>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</si>
  <si>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</si>
  <si>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</si>
  <si>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</si>
  <si>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</si>
  <si>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</si>
  <si>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</si>
  <si>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</si>
  <si>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</si>
  <si>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</si>
  <si>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</si>
  <si>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</si>
  <si>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</si>
  <si>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</si>
  <si>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</si>
  <si>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</si>
  <si>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</si>
  <si>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</si>
  <si>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</si>
  <si>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</si>
  <si>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</si>
  <si>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</si>
  <si>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</si>
  <si>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</si>
  <si>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</si>
  <si>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</si>
  <si>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</si>
  <si>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</si>
  <si>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</si>
  <si>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</si>
  <si>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</si>
  <si>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</si>
  <si>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</si>
  <si>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</si>
  <si>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</si>
  <si>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</si>
  <si>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</si>
  <si>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</si>
  <si>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</si>
  <si>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</si>
  <si>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</si>
  <si>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</si>
  <si>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</si>
  <si>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</si>
  <si>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</si>
  <si>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</si>
  <si>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</si>
  <si>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</si>
  <si>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</si>
  <si>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</si>
  <si>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</si>
  <si>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</si>
  <si>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</si>
  <si>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</si>
  <si>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</si>
  <si>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</si>
  <si>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</si>
  <si>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</si>
  <si>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</si>
  <si>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</si>
  <si>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</si>
  <si>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</si>
  <si>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</si>
  <si>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</si>
  <si>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</si>
  <si>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</si>
  <si>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</si>
  <si>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</si>
  <si>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</si>
  <si>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</si>
  <si>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</si>
  <si>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</si>
  <si>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</si>
  <si>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</si>
  <si>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</si>
  <si>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</si>
  <si>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</si>
  <si>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</si>
  <si>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</si>
  <si>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</si>
  <si>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</si>
  <si>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</si>
  <si>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</si>
  <si>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</si>
  <si>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</si>
  <si>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</si>
  <si>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</si>
  <si>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</si>
  <si>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</si>
  <si>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</si>
  <si>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</si>
  <si>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</si>
  <si>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</si>
  <si>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</si>
  <si>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</si>
  <si>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</si>
  <si>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</si>
  <si>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</si>
  <si>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</si>
  <si>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</si>
  <si>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</si>
  <si>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</si>
  <si>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</si>
  <si>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</si>
  <si>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</si>
  <si>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</si>
  <si>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</si>
  <si>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</si>
  <si>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</si>
  <si>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</si>
  <si>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</si>
  <si>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</si>
  <si>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</si>
  <si>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</si>
  <si>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</si>
  <si>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</si>
  <si>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</si>
  <si>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</si>
  <si>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</si>
  <si>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</si>
  <si>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</si>
  <si>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</si>
  <si>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</si>
  <si>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</si>
  <si>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</si>
  <si>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</si>
  <si>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</si>
  <si>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</si>
  <si>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</si>
  <si>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</si>
  <si>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</si>
  <si>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</si>
  <si>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</si>
  <si>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</si>
  <si>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</si>
  <si>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</si>
  <si>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"УК "Привокзальная" договора управления за 2017 год по дому № 4а  ул. Кузнечная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</si>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</sst>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C122">
            <v>114509.08127999997</v>
          </cell>
        </row>
        <row r="123">
          <cell r="AC123">
            <v>189441.99936000007</v>
          </cell>
        </row>
        <row r="124">
          <cell r="AC124">
            <v>29703.696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1" t="s">
        <v>386</v>
      </c>
      <c r="B2" s="41"/>
      <c r="C2" s="41"/>
      <c r="D2" s="41"/>
      <c r="E2" s="5">
        <v>2020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387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388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389</v>
      </c>
    </row>
    <row r="8" spans="1:4" ht="42.75" customHeight="1">
      <c r="A8" s="40" t="s">
        <v>106</v>
      </c>
      <c r="B8" s="40"/>
      <c r="C8" s="40"/>
      <c r="D8" s="40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15508.15</v>
      </c>
    </row>
    <row r="11" spans="1:4" ht="15.75">
      <c r="A11" s="7" t="s">
        <v>78</v>
      </c>
      <c r="B11" s="8" t="s">
        <v>79</v>
      </c>
      <c r="C11" s="8" t="s">
        <v>76</v>
      </c>
      <c r="D11" s="8">
        <v>21337.27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333654.77664000005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'[1]ук(2016)'!$AC$123</f>
        <v>189441.99936000007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'[1]ук(2016)'!$AC$122</f>
        <v>114509.08127999997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'[1]ук(2016)'!$AC$124</f>
        <v>29703.696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262606.15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262606.15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278114.30000000005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13.09</v>
      </c>
    </row>
    <row r="24" spans="1:4" ht="15.75">
      <c r="A24" s="11" t="s">
        <v>95</v>
      </c>
      <c r="B24" s="11" t="s">
        <v>103</v>
      </c>
      <c r="C24" s="11" t="s">
        <v>76</v>
      </c>
      <c r="D24" s="38">
        <f>D16-D251</f>
        <v>-59756.436000000045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110897.23264000006</v>
      </c>
      <c r="E25" s="1">
        <f>D12-(D16+D10)+D256-D24+D11</f>
        <v>110897.23264000006</v>
      </c>
    </row>
    <row r="26" spans="1:22" s="14" customFormat="1" ht="35.25" customHeight="1">
      <c r="A26" s="42" t="s">
        <v>105</v>
      </c>
      <c r="B26" s="42"/>
      <c r="C26" s="42"/>
      <c r="D26" s="4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21469.39</v>
      </c>
      <c r="E28" s="17">
        <v>21469.39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10.628410891089109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328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327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342</v>
      </c>
      <c r="B47" s="9" t="s">
        <v>109</v>
      </c>
      <c r="C47" s="9" t="s">
        <v>70</v>
      </c>
      <c r="D47" s="9" t="s">
        <v>16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343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344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345</v>
      </c>
      <c r="B50" s="9" t="s">
        <v>111</v>
      </c>
      <c r="C50" s="9" t="s">
        <v>76</v>
      </c>
      <c r="D50" s="30">
        <f>E47/E2</f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346</v>
      </c>
      <c r="B51" s="9" t="s">
        <v>109</v>
      </c>
      <c r="C51" s="9" t="s">
        <v>70</v>
      </c>
      <c r="D51" s="30" t="s">
        <v>330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347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348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349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350</v>
      </c>
      <c r="B55" s="9" t="s">
        <v>109</v>
      </c>
      <c r="C55" s="9" t="s">
        <v>70</v>
      </c>
      <c r="D55" s="30" t="s">
        <v>329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351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352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353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15690.83</v>
      </c>
      <c r="E60" s="26">
        <v>15690.83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7.767737623762376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385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385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29703.7</v>
      </c>
      <c r="E72" s="26">
        <v>29703.7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14.70480198019802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8120.93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8120.93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4.020262376237624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12511.22</v>
      </c>
      <c r="F83" s="26" t="s">
        <v>339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12511.22</v>
      </c>
      <c r="E84" s="13"/>
      <c r="F84" s="13">
        <v>6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2085.2033333333334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62430.11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19850.68</v>
      </c>
      <c r="F91" s="26" t="s">
        <v>341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9.827069306930694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42579.43</v>
      </c>
      <c r="F95" s="26" t="s">
        <v>341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21.078925742574256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150.23</v>
      </c>
      <c r="E100" s="13"/>
      <c r="F100" s="9">
        <v>278.2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39" t="s">
        <v>378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9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0</v>
      </c>
      <c r="E104" s="13"/>
      <c r="F104" s="9" t="s">
        <v>340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150.23</v>
      </c>
      <c r="F105" s="9">
        <f>F100</f>
        <v>278.2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0.5400071890726096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85821.73000000001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f>291.28+700.94</f>
        <v>992.22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0.4911980198019802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1748.31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0.8654999999999999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f>426.62+1173.82</f>
        <v>1600.44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0.7922970297029703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f>746.59+20755.5</f>
        <v>21502.09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10.64459900990099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f>10905.58+2918.5</f>
        <v>13824.08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6.84360396039604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f>3440.06*2</f>
        <v>6880.12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3.406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2544.59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1.2596980198019803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1639.84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0.8118019801980197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354</v>
      </c>
      <c r="B143" s="9" t="s">
        <v>109</v>
      </c>
      <c r="C143" s="9" t="s">
        <v>70</v>
      </c>
      <c r="D143" s="9" t="s">
        <v>336</v>
      </c>
      <c r="E143" s="13">
        <v>1379.26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355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356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357</v>
      </c>
      <c r="B146" s="9" t="s">
        <v>111</v>
      </c>
      <c r="C146" s="9" t="s">
        <v>76</v>
      </c>
      <c r="D146" s="31">
        <f>E143/E2</f>
        <v>0.6828019801980197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358</v>
      </c>
      <c r="B147" s="9" t="s">
        <v>109</v>
      </c>
      <c r="C147" s="9" t="s">
        <v>70</v>
      </c>
      <c r="D147" s="31" t="s">
        <v>335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359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360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361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362</v>
      </c>
      <c r="B151" s="9" t="s">
        <v>109</v>
      </c>
      <c r="C151" s="9" t="s">
        <v>70</v>
      </c>
      <c r="D151" s="31" t="s">
        <v>337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363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364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365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366</v>
      </c>
      <c r="B155" s="9" t="s">
        <v>109</v>
      </c>
      <c r="C155" s="9" t="s">
        <v>70</v>
      </c>
      <c r="D155" s="31" t="s">
        <v>334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367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368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369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381</v>
      </c>
      <c r="E159" s="13">
        <v>1042</v>
      </c>
      <c r="F159" s="33" t="s">
        <v>380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383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370</v>
      </c>
      <c r="B163" s="9" t="s">
        <v>109</v>
      </c>
      <c r="C163" s="9" t="s">
        <v>70</v>
      </c>
      <c r="D163" s="9" t="s">
        <v>331</v>
      </c>
      <c r="E163" s="13">
        <v>32668.78</v>
      </c>
      <c r="F163" s="34">
        <v>3.39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371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372</v>
      </c>
      <c r="B165" s="9" t="s">
        <v>67</v>
      </c>
      <c r="C165" s="9" t="s">
        <v>70</v>
      </c>
      <c r="D165" s="9" t="s">
        <v>379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373</v>
      </c>
      <c r="B166" s="9" t="s">
        <v>111</v>
      </c>
      <c r="C166" s="9" t="s">
        <v>76</v>
      </c>
      <c r="D166" s="31">
        <f>E163/F163</f>
        <v>9636.80825958702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</f>
        <v>58703.236000000004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f>2922.02+2148.426</f>
        <v>5070.446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f>E169/F169</f>
        <v>5070.446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384</v>
      </c>
      <c r="E173" s="26">
        <v>1044.3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f>E173/F173</f>
        <v>1044.3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v>3058.84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1.5142772277227723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v>927.38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0.4590990099009901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157.26+5458.12</f>
        <v>5615.38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2.779891089108911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v>157.26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0.07785148514851485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242</v>
      </c>
      <c r="B193" s="9" t="s">
        <v>109</v>
      </c>
      <c r="C193" s="9" t="s">
        <v>70</v>
      </c>
      <c r="D193" s="9" t="s">
        <v>47</v>
      </c>
      <c r="E193" s="13">
        <f>2547.42+4043.46+1657.16</f>
        <v>8248.04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239</v>
      </c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243</v>
      </c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244</v>
      </c>
      <c r="B196" s="9" t="s">
        <v>111</v>
      </c>
      <c r="C196" s="9" t="s">
        <v>76</v>
      </c>
      <c r="D196" s="31">
        <f>E193/E2</f>
        <v>4.083188118811882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245</v>
      </c>
      <c r="B197" s="9" t="s">
        <v>109</v>
      </c>
      <c r="C197" s="9" t="s">
        <v>70</v>
      </c>
      <c r="D197" s="9" t="s">
        <v>48</v>
      </c>
      <c r="E197" s="13">
        <v>200.65</v>
      </c>
      <c r="F197" s="13" t="s">
        <v>332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246</v>
      </c>
      <c r="B198" s="9" t="s">
        <v>110</v>
      </c>
      <c r="C198" s="9" t="s">
        <v>70</v>
      </c>
      <c r="D198" s="9" t="s">
        <v>27</v>
      </c>
      <c r="E198" s="13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247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248</v>
      </c>
      <c r="B200" s="9" t="s">
        <v>111</v>
      </c>
      <c r="C200" s="9" t="s">
        <v>76</v>
      </c>
      <c r="D200" s="31">
        <f>E197/E2</f>
        <v>0.09933168316831684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249</v>
      </c>
      <c r="B201" s="9" t="s">
        <v>109</v>
      </c>
      <c r="C201" s="9" t="s">
        <v>70</v>
      </c>
      <c r="D201" s="9" t="s">
        <v>49</v>
      </c>
      <c r="E201" s="13">
        <f>18808.23+2628.05+136.25+2206.79+3647.82+6316.82+636.98</f>
        <v>34380.94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250</v>
      </c>
      <c r="B202" s="9" t="s">
        <v>110</v>
      </c>
      <c r="C202" s="9" t="s">
        <v>70</v>
      </c>
      <c r="D202" s="9" t="s">
        <v>27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251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252</v>
      </c>
      <c r="B204" s="9" t="s">
        <v>111</v>
      </c>
      <c r="C204" s="9" t="s">
        <v>76</v>
      </c>
      <c r="D204" s="31">
        <f>E201/E2</f>
        <v>17.020267326732675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/>
      <c r="B205" s="9" t="s">
        <v>109</v>
      </c>
      <c r="C205" s="9" t="s">
        <v>70</v>
      </c>
      <c r="D205" s="31" t="s">
        <v>382</v>
      </c>
      <c r="E205" s="13">
        <v>0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/>
      <c r="B206" s="9" t="s">
        <v>110</v>
      </c>
      <c r="C206" s="9" t="s">
        <v>70</v>
      </c>
      <c r="D206" s="31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/>
      <c r="B207" s="9" t="s">
        <v>67</v>
      </c>
      <c r="C207" s="9" t="s">
        <v>70</v>
      </c>
      <c r="D207" s="31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/>
      <c r="B208" s="9" t="s">
        <v>111</v>
      </c>
      <c r="C208" s="9" t="s">
        <v>76</v>
      </c>
      <c r="D208" s="31">
        <f>E205/E2</f>
        <v>0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7.25">
      <c r="A209" s="24" t="s">
        <v>287</v>
      </c>
      <c r="B209" s="25" t="s">
        <v>107</v>
      </c>
      <c r="C209" s="25" t="s">
        <v>70</v>
      </c>
      <c r="D209" s="25" t="s">
        <v>50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8.75">
      <c r="A210" s="28" t="s">
        <v>253</v>
      </c>
      <c r="B210" s="9" t="s">
        <v>108</v>
      </c>
      <c r="C210" s="9" t="s">
        <v>76</v>
      </c>
      <c r="D210" s="9">
        <f>E211+E215+E219+E223+E227+E231+E235+E239+E243+E247</f>
        <v>27761.21</v>
      </c>
      <c r="E210" s="13"/>
      <c r="F210" s="3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283</v>
      </c>
      <c r="B212" s="9" t="s">
        <v>110</v>
      </c>
      <c r="C212" s="9" t="s">
        <v>70</v>
      </c>
      <c r="D212" s="9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255</v>
      </c>
      <c r="B213" s="9" t="s">
        <v>67</v>
      </c>
      <c r="C213" s="9" t="s">
        <v>70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256</v>
      </c>
      <c r="B214" s="9" t="s">
        <v>111</v>
      </c>
      <c r="C214" s="9" t="s">
        <v>76</v>
      </c>
      <c r="D214" s="9"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257</v>
      </c>
      <c r="B215" s="9" t="s">
        <v>109</v>
      </c>
      <c r="C215" s="9" t="s">
        <v>70</v>
      </c>
      <c r="D215" s="9" t="s">
        <v>53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258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259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260</v>
      </c>
      <c r="B218" s="9" t="s">
        <v>111</v>
      </c>
      <c r="C218" s="9" t="s">
        <v>76</v>
      </c>
      <c r="D218" s="31">
        <f>E215/E2</f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261</v>
      </c>
      <c r="B219" s="9" t="s">
        <v>109</v>
      </c>
      <c r="C219" s="9" t="s">
        <v>70</v>
      </c>
      <c r="D219" s="9" t="s">
        <v>52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262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263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264</v>
      </c>
      <c r="B222" s="9" t="s">
        <v>111</v>
      </c>
      <c r="C222" s="9" t="s">
        <v>76</v>
      </c>
      <c r="D222" s="9"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266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267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268</v>
      </c>
      <c r="B226" s="9" t="s">
        <v>111</v>
      </c>
      <c r="C226" s="9" t="s">
        <v>76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269</v>
      </c>
      <c r="B227" s="9" t="s">
        <v>109</v>
      </c>
      <c r="C227" s="9" t="s">
        <v>70</v>
      </c>
      <c r="D227" s="9" t="s">
        <v>338</v>
      </c>
      <c r="E227" s="13">
        <v>27761.21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270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271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272</v>
      </c>
      <c r="B230" s="9" t="s">
        <v>111</v>
      </c>
      <c r="C230" s="9" t="s">
        <v>76</v>
      </c>
      <c r="D230" s="31">
        <f>E227/E2</f>
        <v>13.743173267326732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273</v>
      </c>
      <c r="B231" s="9" t="s">
        <v>109</v>
      </c>
      <c r="C231" s="9" t="s">
        <v>70</v>
      </c>
      <c r="D231" s="9" t="s">
        <v>1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274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275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276</v>
      </c>
      <c r="B234" s="9" t="s">
        <v>111</v>
      </c>
      <c r="C234" s="9" t="s">
        <v>76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277</v>
      </c>
      <c r="B235" s="9" t="s">
        <v>109</v>
      </c>
      <c r="C235" s="9" t="s">
        <v>70</v>
      </c>
      <c r="D235" s="9" t="s">
        <v>0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278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279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280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282</v>
      </c>
      <c r="B239" s="9" t="s">
        <v>109</v>
      </c>
      <c r="C239" s="9" t="s">
        <v>70</v>
      </c>
      <c r="D239" s="9" t="s">
        <v>54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284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285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286</v>
      </c>
      <c r="B242" s="9" t="s">
        <v>111</v>
      </c>
      <c r="C242" s="9" t="s">
        <v>76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289</v>
      </c>
      <c r="B243" s="9" t="s">
        <v>109</v>
      </c>
      <c r="C243" s="9" t="s">
        <v>70</v>
      </c>
      <c r="D243" s="9" t="s">
        <v>55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290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291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292</v>
      </c>
      <c r="B246" s="9" t="s">
        <v>111</v>
      </c>
      <c r="C246" s="9" t="s">
        <v>76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374</v>
      </c>
      <c r="B247" s="9" t="s">
        <v>109</v>
      </c>
      <c r="C247" s="9" t="s">
        <v>70</v>
      </c>
      <c r="D247" s="9" t="s">
        <v>56</v>
      </c>
      <c r="E247" s="13">
        <v>0</v>
      </c>
      <c r="F247" s="13" t="s">
        <v>333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375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376</v>
      </c>
      <c r="B249" s="9" t="s">
        <v>67</v>
      </c>
      <c r="C249" s="9" t="s">
        <v>70</v>
      </c>
      <c r="D249" s="9" t="s">
        <v>325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377</v>
      </c>
      <c r="B250" s="9" t="s">
        <v>111</v>
      </c>
      <c r="C250" s="9" t="s">
        <v>76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/>
      <c r="B251" s="25" t="s">
        <v>281</v>
      </c>
      <c r="C251" s="9" t="s">
        <v>76</v>
      </c>
      <c r="D251" s="37">
        <f>SUM(D90,D28,D34,D60,D66,D72,D78,D84,D100,D110,D168,D210)</f>
        <v>322362.58600000007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.75">
      <c r="A252" s="40" t="s">
        <v>293</v>
      </c>
      <c r="B252" s="40"/>
      <c r="C252" s="40"/>
      <c r="D252" s="40"/>
    </row>
    <row r="253" spans="1:4" ht="15.75">
      <c r="A253" s="7" t="s">
        <v>294</v>
      </c>
      <c r="B253" s="8" t="s">
        <v>295</v>
      </c>
      <c r="C253" s="8" t="s">
        <v>296</v>
      </c>
      <c r="D253" s="8">
        <v>3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3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-25736.95</v>
      </c>
    </row>
    <row r="257" spans="1:4" ht="15.75">
      <c r="A257" s="40" t="s">
        <v>303</v>
      </c>
      <c r="B257" s="40"/>
      <c r="C257" s="40"/>
      <c r="D257" s="40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0" t="s">
        <v>311</v>
      </c>
      <c r="B264" s="40"/>
      <c r="C264" s="40"/>
      <c r="D264" s="40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0" t="s">
        <v>317</v>
      </c>
      <c r="B269" s="40"/>
      <c r="C269" s="40"/>
      <c r="D269" s="40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2018-03-31T09:38:59Z</dcterms:modified>
  <cp:category/>
  <cp:version/>
  <cp:contentType/>
  <cp:contentStatus/>
</cp:coreProperties>
</file>