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<sst xmlns="http://schemas.openxmlformats.org/spreadsheetml/2006/main" count="969" uniqueCount="387">
  <si>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</si>
  <si>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</si>
  <si>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</si>
  <si>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</si>
  <si>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</si>
  <si>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</si>
  <si>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</si>
  <si>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</si>
  <si>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</si>
  <si>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</si>
  <si>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</si>
  <si>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</si>
  <si>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</si>
  <si>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</si>
  <si>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</si>
  <si>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</si>
  <si>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</si>
  <si>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</si>
  <si>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</si>
  <si>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</si>
  <si>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</si>
  <si>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</si>
  <si>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</si>
  <si>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</si>
  <si>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</si>
  <si>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</si>
  <si>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</si>
  <si>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</si>
  <si>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</si>
  <si>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</si>
  <si>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</si>
  <si>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</si>
  <si>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</si>
  <si>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</si>
  <si>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</si>
  <si>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</si>
  <si>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</si>
  <si>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</si>
  <si>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</si>
  <si>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</si>
  <si>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</si>
  <si>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</si>
  <si>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</si>
  <si>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</si>
  <si>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</si>
  <si>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</si>
  <si>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</si>
  <si>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</si>
  <si>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</si>
  <si>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</si>
  <si>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</si>
  <si>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</si>
  <si>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</si>
  <si>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</si>
  <si>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</si>
  <si>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</si>
  <si>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</si>
  <si>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</si>
  <si>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</si>
  <si>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</si>
  <si>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</si>
  <si>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</si>
  <si>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</si>
  <si>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</si>
  <si>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</si>
  <si>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</si>
  <si>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</si>
  <si>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</si>
  <si>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</si>
  <si>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</si>
  <si>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</si>
  <si>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</si>
  <si>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</si>
  <si>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</si>
  <si>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</si>
  <si>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</si>
  <si>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</si>
  <si>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</si>
  <si>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</si>
  <si>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</si>
  <si>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</si>
  <si>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</si>
  <si>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</si>
  <si>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</si>
  <si>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</si>
  <si>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</si>
  <si>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</si>
  <si>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</si>
  <si>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</si>
  <si>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</si>
  <si>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</si>
  <si>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</si>
  <si>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</si>
  <si>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</si>
  <si>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</si>
  <si>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</si>
  <si>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</si>
  <si>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</si>
  <si>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</si>
  <si>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</si>
  <si>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</si>
  <si>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</si>
  <si>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</si>
  <si>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</si>
  <si>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</si>
  <si>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</si>
  <si>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</si>
  <si>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</si>
  <si>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</si>
  <si>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</si>
  <si>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</si>
  <si>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</si>
  <si>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</si>
  <si>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</si>
  <si>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</si>
  <si>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</si>
  <si>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</si>
  <si>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</si>
  <si>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</si>
  <si>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</si>
  <si>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</si>
  <si>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</si>
  <si>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</si>
  <si>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</si>
  <si>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</si>
  <si>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</si>
  <si>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</si>
  <si>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</si>
  <si>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</si>
  <si>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</si>
  <si>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</si>
  <si>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</si>
  <si>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</si>
  <si>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</si>
  <si>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</si>
  <si>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</si>
  <si>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</si>
  <si>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</si>
  <si>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</si>
  <si>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</si>
  <si>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</si>
  <si>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</si>
  <si>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</si>
  <si>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</si>
  <si>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</si>
  <si>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</si>
  <si>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</si>
  <si>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</si>
  <si>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</si>
  <si>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</si>
  <si>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</si>
  <si>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</si>
  <si>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</si>
  <si>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</si>
  <si>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</si>
  <si>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</si>
  <si>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</si>
  <si>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</si>
  <si>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</si>
  <si>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</si>
  <si>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</si>
  <si>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</si>
  <si>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</si>
  <si>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</si>
  <si>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</si>
  <si>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</si>
  <si>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</si>
  <si>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</si>
  <si>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</si>
  <si>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</si>
  <si>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</si>
  <si>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</si>
  <si>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</si>
  <si>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</si>
  <si>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</si>
  <si>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</si>
  <si>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</si>
  <si>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</si>
  <si>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</si>
  <si>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</si>
  <si>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</si>
  <si>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</si>
  <si>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</si>
  <si>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</si>
  <si>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</si>
  <si>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</si>
  <si>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</si>
  <si>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</si>
  <si>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</si>
  <si>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</si>
  <si>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</si>
  <si>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</si>
  <si>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</si>
  <si>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</si>
  <si>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</si>
  <si>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</si>
  <si>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</si>
  <si>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</si>
  <si>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</si>
  <si>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</si>
  <si>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</si>
  <si>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</si>
  <si>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</si>
  <si>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</si>
  <si>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</si>
  <si>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</si>
  <si>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</si>
  <si>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</si>
  <si>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</si>
  <si>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</si>
  <si>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</si>
  <si>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</si>
  <si>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</si>
  <si>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</si>
  <si>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</si>
  <si>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</si>
  <si>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</si>
  <si>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</si>
  <si>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</si>
  <si>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</si>
  <si>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</si>
  <si>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</si>
  <si>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</si>
  <si>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</si>
  <si>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</si>
  <si>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</si>
  <si>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</si>
  <si>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</si>
  <si>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</si>
  <si>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</si>
  <si>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</si>
  <si>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</si>
  <si>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</si>
  <si>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</si>
  <si>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</si>
  <si>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</si>
  <si>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</si>
  <si>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</si>
  <si>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</si>
  <si>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</si>
  <si>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</si>
  <si>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</si>
  <si>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</si>
  <si>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</si>
  <si>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</si>
  <si>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</si>
  <si>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</si>
  <si>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</si>
  <si>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</si>
  <si>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</si>
  <si>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</si>
  <si>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</si>
  <si>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</si>
  <si>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</si>
  <si>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</si>
  <si>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</si>
  <si>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</si>
  <si>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</si>
  <si>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</si>
  <si>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</si>
  <si>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</si>
  <si>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</si>
  <si>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</si>
  <si>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</si>
  <si>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</si>
  <si>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</si>
  <si>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</si>
  <si>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</si>
  <si>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</si>
  <si>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</si>
  <si>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</si>
  <si>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</si>
  <si>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</si>
  <si>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</si>
  <si>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</si>
  <si>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</si>
  <si>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</si>
  <si>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</si>
  <si>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</si>
  <si>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</si>
  <si>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</si>
  <si>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</si>
  <si>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</si>
  <si>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</si>
  <si>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</si>
  <si>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</si>
  <si>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</si>
  <si>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</si>
  <si>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</si>
  <si>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</si>
  <si>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</si>
  <si>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</si>
  <si>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</si>
  <si>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</si>
  <si>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</si>
  <si>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</si>
  <si>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</si>
  <si>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</si>
  <si>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</si>
  <si>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</si>
  <si>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</si>
  <si>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</si>
  <si>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</si>
  <si>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</si>
  <si>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</si>
  <si>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</si>
  <si>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</si>
  <si>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</si>
  <si>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</si>
  <si>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</si>
  <si>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</si>
  <si>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</si>
  <si>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</si>
  <si>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</si>
  <si>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</si>
  <si>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</si>
  <si>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</si>
  <si>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</si>
  <si>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</si>
  <si>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</si>
  <si>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</si>
  <si>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</si>
  <si>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</si>
  <si>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</si>
  <si>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</si>
  <si>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</si>
  <si>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</si>
  <si>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</si>
  <si>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</si>
  <si>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</si>
  <si>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</si>
  <si>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</si>
  <si>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</si>
  <si>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</si>
  <si>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</si>
  <si>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</si>
  <si>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</si>
  <si>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</si>
  <si>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</si>
  <si>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</si>
  <si>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</si>
  <si>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</si>
  <si>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</si>
  <si>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</si>
  <si>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</si>
  <si>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</si>
  <si>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</si>
  <si>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</si>
  <si>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</si>
  <si>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</si>
  <si>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</si>
  <si>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</si>
  <si>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</si>
  <si>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</si>
  <si>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</si>
  <si>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</si>
  <si>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</si>
  <si>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</si>
  <si>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</si>
  <si>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</si>
  <si>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</si>
  <si>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</si>
  <si>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</si>
  <si>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</si>
  <si>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</si>
  <si>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</si>
  <si>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</si>
  <si>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</si>
  <si>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</si>
  <si>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</si>
  <si>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</si>
  <si>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</si>
  <si>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</si>
  <si>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</si>
  <si>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</si>
  <si>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</si>
  <si>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</si>
  <si>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 xml:space="preserve">Уборка опавших листьев при засоренности: средней </t>
  </si>
  <si>
    <t>Содержание и ремонт систем водоотвода</t>
  </si>
  <si>
    <t xml:space="preserve"> </t>
  </si>
  <si>
    <t>всегда везде 0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</si>
  <si>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</si>
  <si>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</si>
  <si>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"УК "Привокзальная" договора управления за 2017 год по дому № 30  ул. Зегеля в                       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</si>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</sst>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A122">
            <v>173022.41721599997</v>
          </cell>
        </row>
        <row r="123">
          <cell r="AA123">
            <v>284995.3834992001</v>
          </cell>
        </row>
        <row r="124">
          <cell r="AA124">
            <v>44779.05696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70" zoomScaleNormal="90" zoomScaleSheetLayoutView="70" zoomScalePageLayoutView="0" workbookViewId="0" topLeftCell="A7">
      <selection activeCell="D24" sqref="D2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325</v>
      </c>
    </row>
    <row r="2" spans="1:22" s="6" customFormat="1" ht="33.75" customHeight="1">
      <c r="A2" s="40" t="s">
        <v>383</v>
      </c>
      <c r="B2" s="40"/>
      <c r="C2" s="40"/>
      <c r="D2" s="40"/>
      <c r="E2" s="5">
        <v>3045.2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384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385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386</v>
      </c>
    </row>
    <row r="8" spans="1:4" ht="42.75" customHeight="1">
      <c r="A8" s="39" t="s">
        <v>106</v>
      </c>
      <c r="B8" s="39"/>
      <c r="C8" s="39"/>
      <c r="D8" s="39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-137811.81</v>
      </c>
    </row>
    <row r="11" spans="1:4" ht="17.25" customHeight="1">
      <c r="A11" s="7" t="s">
        <v>78</v>
      </c>
      <c r="B11" s="8" t="s">
        <v>79</v>
      </c>
      <c r="C11" s="8" t="s">
        <v>76</v>
      </c>
      <c r="D11" s="8">
        <v>33321.46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502796.8576752001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'[1]ук(2016)'!$AA$123</f>
        <v>284995.3834992001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'[1]ук(2016)'!$AA$122</f>
        <v>173022.41721599997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'[1]ук(2016)'!$AA$124</f>
        <v>44779.05696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340116.45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340116.45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202304.64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711.92</v>
      </c>
    </row>
    <row r="24" spans="1:4" ht="15.75">
      <c r="A24" s="11" t="s">
        <v>95</v>
      </c>
      <c r="B24" s="11" t="s">
        <v>103</v>
      </c>
      <c r="C24" s="11" t="s">
        <v>76</v>
      </c>
      <c r="D24" s="37">
        <f>D16-D251</f>
        <v>-42057.94599999994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v>40046.56</v>
      </c>
      <c r="E25" s="1">
        <f>D12-(D16+D10)+D256-D24+D11</f>
        <v>375871.62367520004</v>
      </c>
    </row>
    <row r="26" spans="1:22" s="14" customFormat="1" ht="35.25" customHeight="1">
      <c r="A26" s="41" t="s">
        <v>105</v>
      </c>
      <c r="B26" s="41"/>
      <c r="C26" s="41"/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32340.02</v>
      </c>
      <c r="E28" s="17">
        <v>32340.02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10.619998686457377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327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39018.67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1973.29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0.6480001313542625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326</v>
      </c>
      <c r="E39" s="13">
        <v>942.79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0.30959871272822803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10374.39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3.406800866938132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341</v>
      </c>
      <c r="B47" s="9" t="s">
        <v>109</v>
      </c>
      <c r="C47" s="9" t="s">
        <v>70</v>
      </c>
      <c r="D47" s="9" t="s">
        <v>16</v>
      </c>
      <c r="E47" s="13">
        <v>25728.2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342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343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344</v>
      </c>
      <c r="B50" s="9" t="s">
        <v>111</v>
      </c>
      <c r="C50" s="9" t="s">
        <v>76</v>
      </c>
      <c r="D50" s="30">
        <f>E47/E2</f>
        <v>8.448771837646133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345</v>
      </c>
      <c r="B51" s="9" t="s">
        <v>109</v>
      </c>
      <c r="C51" s="9" t="s">
        <v>70</v>
      </c>
      <c r="D51" s="30" t="s">
        <v>329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346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347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348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349</v>
      </c>
      <c r="B55" s="9" t="s">
        <v>109</v>
      </c>
      <c r="C55" s="9" t="s">
        <v>70</v>
      </c>
      <c r="D55" s="30" t="s">
        <v>328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350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351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352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17552.84</v>
      </c>
      <c r="E60" s="26">
        <v>17552.84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5.764100880073559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382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f>E65</f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382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31">
        <f>E65/E2</f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15.7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44779.06</v>
      </c>
      <c r="E72" s="26">
        <v>44779.06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14.704800998292395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14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E78</f>
        <v>10752.37</v>
      </c>
      <c r="E78" s="26">
        <v>10752.37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26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26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26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E78/E2</f>
        <v>3.530924077236307</v>
      </c>
      <c r="E82" s="26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7964.5</v>
      </c>
      <c r="F83" s="26" t="s">
        <v>338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7964.5</v>
      </c>
      <c r="E84" s="13"/>
      <c r="F84" s="13">
        <v>11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724.0454545454545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77585.14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v>29925.39</v>
      </c>
      <c r="F91" s="26" t="s">
        <v>340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9.827068829633522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v>47659.75</v>
      </c>
      <c r="F95" s="26" t="s">
        <v>340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15.650778274004992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339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109.46</v>
      </c>
      <c r="E100" s="13"/>
      <c r="F100" s="9">
        <v>202.7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3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3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v>0</v>
      </c>
      <c r="E104" s="13"/>
      <c r="F104" s="9" t="s">
        <v>339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109.46</v>
      </c>
      <c r="F105" s="9">
        <f>F100</f>
        <v>202.7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f>E105/F105</f>
        <v>0.5400098667982239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E111+E115+E119+E123+E127+E131+E135+E139+E143+E147+E151+E155+E163+E159+E165</f>
        <v>74056.90999999999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f>439.12+1056.68</f>
        <v>1495.8000000000002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0.4911992644161304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v>3361.9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1.1039997372914752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f>321.57+822.2</f>
        <v>1143.77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0.37559766189412847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f>1125.51+24958.72</f>
        <v>26084.23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8.565686982792592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f>14088.74+4399.7</f>
        <v>18488.44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6.071338499934323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f>5185.92*2</f>
        <v>10371.84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3.4059634835150403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3836.04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1.2597005122816236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2746.77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0.9019998686457376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353</v>
      </c>
      <c r="B143" s="9" t="s">
        <v>109</v>
      </c>
      <c r="C143" s="9" t="s">
        <v>70</v>
      </c>
      <c r="D143" s="9" t="s">
        <v>335</v>
      </c>
      <c r="E143" s="13">
        <v>2079.26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354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355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356</v>
      </c>
      <c r="B146" s="9" t="s">
        <v>111</v>
      </c>
      <c r="C146" s="9" t="s">
        <v>76</v>
      </c>
      <c r="D146" s="31">
        <f>E143/E2</f>
        <v>0.6827991593327205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357</v>
      </c>
      <c r="B147" s="9" t="s">
        <v>109</v>
      </c>
      <c r="C147" s="9" t="s">
        <v>70</v>
      </c>
      <c r="D147" s="31" t="s">
        <v>334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358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359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360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361</v>
      </c>
      <c r="B151" s="9" t="s">
        <v>109</v>
      </c>
      <c r="C151" s="9" t="s">
        <v>70</v>
      </c>
      <c r="D151" s="31" t="s">
        <v>336</v>
      </c>
      <c r="E151" s="13">
        <v>1499.27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362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363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364</v>
      </c>
      <c r="B154" s="9" t="s">
        <v>111</v>
      </c>
      <c r="C154" s="9" t="s">
        <v>76</v>
      </c>
      <c r="D154" s="31">
        <f>E151/E2</f>
        <v>0.49233876264284776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365</v>
      </c>
      <c r="B155" s="9" t="s">
        <v>109</v>
      </c>
      <c r="C155" s="9" t="s">
        <v>70</v>
      </c>
      <c r="D155" s="31" t="s">
        <v>333</v>
      </c>
      <c r="E155" s="13">
        <v>1054.59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366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367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368</v>
      </c>
      <c r="B158" s="9" t="s">
        <v>111</v>
      </c>
      <c r="C158" s="9" t="s">
        <v>76</v>
      </c>
      <c r="D158" s="31">
        <f>E155/E2</f>
        <v>0.3463122290818337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 t="s">
        <v>369</v>
      </c>
      <c r="B159" s="9" t="s">
        <v>109</v>
      </c>
      <c r="C159" s="9" t="s">
        <v>70</v>
      </c>
      <c r="D159" s="31" t="s">
        <v>377</v>
      </c>
      <c r="E159" s="13">
        <v>1895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 t="s">
        <v>370</v>
      </c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 t="s">
        <v>371</v>
      </c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 t="s">
        <v>372</v>
      </c>
      <c r="B162" s="9" t="s">
        <v>111</v>
      </c>
      <c r="C162" s="9" t="s">
        <v>76</v>
      </c>
      <c r="D162" s="31">
        <v>3.64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369</v>
      </c>
      <c r="B163" s="9" t="s">
        <v>109</v>
      </c>
      <c r="C163" s="9" t="s">
        <v>70</v>
      </c>
      <c r="D163" s="9" t="s">
        <v>330</v>
      </c>
      <c r="E163" s="13">
        <v>0</v>
      </c>
      <c r="F163" s="32">
        <v>0</v>
      </c>
      <c r="G163" s="3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370</v>
      </c>
      <c r="B164" s="9" t="s">
        <v>110</v>
      </c>
      <c r="C164" s="9" t="s">
        <v>70</v>
      </c>
      <c r="D164" s="9" t="s">
        <v>27</v>
      </c>
      <c r="E164" s="13"/>
      <c r="F164" s="3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371</v>
      </c>
      <c r="B165" s="9" t="s">
        <v>67</v>
      </c>
      <c r="C165" s="9" t="s">
        <v>70</v>
      </c>
      <c r="D165" s="9" t="s">
        <v>12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372</v>
      </c>
      <c r="B166" s="9" t="s">
        <v>111</v>
      </c>
      <c r="C166" s="9" t="s">
        <v>76</v>
      </c>
      <c r="D166" s="31">
        <v>0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</f>
        <v>59328.136000000006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f>2148.426</f>
        <v>2148.426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f>E169/F169</f>
        <v>2148.426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381</v>
      </c>
      <c r="E173" s="26">
        <v>1044.3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f>E173/F173</f>
        <v>1044.3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v>6338.34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2.0814199395770396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v>1282.76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0.42123998423748854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170.01+2599.1+2520.01</f>
        <v>5289.12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1.7368711414685407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323</v>
      </c>
      <c r="E189" s="13">
        <f>170.1+1682.71+490.62</f>
        <v>2343.43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0.7695487981084986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 t="s">
        <v>242</v>
      </c>
      <c r="B193" s="9" t="s">
        <v>109</v>
      </c>
      <c r="C193" s="9" t="s">
        <v>70</v>
      </c>
      <c r="D193" s="9" t="s">
        <v>47</v>
      </c>
      <c r="E193" s="13">
        <f>927.32+3594.19+1439.38</f>
        <v>5960.89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239</v>
      </c>
      <c r="B194" s="9" t="s">
        <v>110</v>
      </c>
      <c r="C194" s="9" t="s">
        <v>70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 t="s">
        <v>243</v>
      </c>
      <c r="B195" s="9" t="s">
        <v>67</v>
      </c>
      <c r="C195" s="9" t="s">
        <v>70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244</v>
      </c>
      <c r="B196" s="9" t="s">
        <v>111</v>
      </c>
      <c r="C196" s="9" t="s">
        <v>76</v>
      </c>
      <c r="D196" s="31">
        <f>E193/E2</f>
        <v>1.957470773676606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245</v>
      </c>
      <c r="B197" s="9" t="s">
        <v>109</v>
      </c>
      <c r="C197" s="9" t="s">
        <v>70</v>
      </c>
      <c r="D197" s="9" t="s">
        <v>48</v>
      </c>
      <c r="E197" s="13">
        <v>202.33</v>
      </c>
      <c r="F197" s="13" t="s">
        <v>331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246</v>
      </c>
      <c r="B198" s="9" t="s">
        <v>110</v>
      </c>
      <c r="C198" s="9" t="s">
        <v>70</v>
      </c>
      <c r="D198" s="9" t="s">
        <v>27</v>
      </c>
      <c r="E198" s="13"/>
      <c r="F198" s="13" t="s">
        <v>12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247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248</v>
      </c>
      <c r="B200" s="9" t="s">
        <v>111</v>
      </c>
      <c r="C200" s="9" t="s">
        <v>76</v>
      </c>
      <c r="D200" s="31">
        <f>E197/E2</f>
        <v>0.06644226980165507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249</v>
      </c>
      <c r="B201" s="9" t="s">
        <v>109</v>
      </c>
      <c r="C201" s="9" t="s">
        <v>70</v>
      </c>
      <c r="D201" s="9" t="s">
        <v>49</v>
      </c>
      <c r="E201" s="13">
        <f>25644.85+3616.25+98.07+3647.82+139.87+1485.47</f>
        <v>34632.33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250</v>
      </c>
      <c r="B202" s="9" t="s">
        <v>110</v>
      </c>
      <c r="C202" s="9" t="s">
        <v>70</v>
      </c>
      <c r="D202" s="9" t="s">
        <v>27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251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252</v>
      </c>
      <c r="B204" s="9" t="s">
        <v>111</v>
      </c>
      <c r="C204" s="9" t="s">
        <v>76</v>
      </c>
      <c r="D204" s="31">
        <f>E201/E2</f>
        <v>11.3727604098253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/>
      <c r="B205" s="9" t="s">
        <v>109</v>
      </c>
      <c r="C205" s="9" t="s">
        <v>70</v>
      </c>
      <c r="D205" s="31" t="s">
        <v>378</v>
      </c>
      <c r="E205" s="13">
        <v>86.21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/>
      <c r="B206" s="9" t="s">
        <v>110</v>
      </c>
      <c r="C206" s="9" t="s">
        <v>70</v>
      </c>
      <c r="D206" s="31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/>
      <c r="B207" s="9" t="s">
        <v>67</v>
      </c>
      <c r="C207" s="9" t="s">
        <v>70</v>
      </c>
      <c r="D207" s="31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/>
      <c r="B208" s="9" t="s">
        <v>111</v>
      </c>
      <c r="C208" s="9" t="s">
        <v>76</v>
      </c>
      <c r="D208" s="31">
        <f>E205/E2</f>
        <v>0.028310127413634572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47.25">
      <c r="A209" s="24" t="s">
        <v>286</v>
      </c>
      <c r="B209" s="25" t="s">
        <v>107</v>
      </c>
      <c r="C209" s="25" t="s">
        <v>70</v>
      </c>
      <c r="D209" s="25" t="s">
        <v>50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8.75">
      <c r="A210" s="28" t="s">
        <v>253</v>
      </c>
      <c r="B210" s="9" t="s">
        <v>108</v>
      </c>
      <c r="C210" s="9" t="s">
        <v>76</v>
      </c>
      <c r="D210" s="9">
        <f>E211+E215+E219+E223+E227+E231+E235+E239+E243+E247</f>
        <v>18687.29</v>
      </c>
      <c r="E210" s="13"/>
      <c r="F210" s="35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1.5">
      <c r="A211" s="28" t="s">
        <v>254</v>
      </c>
      <c r="B211" s="9" t="s">
        <v>109</v>
      </c>
      <c r="C211" s="9" t="s">
        <v>70</v>
      </c>
      <c r="D211" s="9" t="s">
        <v>51</v>
      </c>
      <c r="E211" s="13"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 t="s">
        <v>282</v>
      </c>
      <c r="B212" s="9" t="s">
        <v>110</v>
      </c>
      <c r="C212" s="9" t="s">
        <v>70</v>
      </c>
      <c r="D212" s="9" t="s">
        <v>27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.75">
      <c r="A213" s="28" t="s">
        <v>255</v>
      </c>
      <c r="B213" s="9" t="s">
        <v>67</v>
      </c>
      <c r="C213" s="9" t="s">
        <v>70</v>
      </c>
      <c r="D213" s="9" t="s">
        <v>12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 t="s">
        <v>256</v>
      </c>
      <c r="B214" s="9" t="s">
        <v>111</v>
      </c>
      <c r="C214" s="9" t="s">
        <v>76</v>
      </c>
      <c r="D214" s="9">
        <v>0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257</v>
      </c>
      <c r="B215" s="9" t="s">
        <v>109</v>
      </c>
      <c r="C215" s="9" t="s">
        <v>70</v>
      </c>
      <c r="D215" s="9" t="s">
        <v>53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258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259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260</v>
      </c>
      <c r="B218" s="9" t="s">
        <v>111</v>
      </c>
      <c r="C218" s="9" t="s">
        <v>76</v>
      </c>
      <c r="D218" s="31">
        <f>E215/E2</f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261</v>
      </c>
      <c r="B219" s="9" t="s">
        <v>109</v>
      </c>
      <c r="C219" s="9" t="s">
        <v>70</v>
      </c>
      <c r="D219" s="9" t="s">
        <v>52</v>
      </c>
      <c r="E219" s="13">
        <v>274.17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262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263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264</v>
      </c>
      <c r="B222" s="9" t="s">
        <v>111</v>
      </c>
      <c r="C222" s="9" t="s">
        <v>76</v>
      </c>
      <c r="D222" s="31">
        <f>E219/E2</f>
        <v>0.09003349533692369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265</v>
      </c>
      <c r="B223" s="9" t="s">
        <v>109</v>
      </c>
      <c r="C223" s="9" t="s">
        <v>70</v>
      </c>
      <c r="D223" s="9" t="s">
        <v>287</v>
      </c>
      <c r="E223" s="13">
        <v>0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266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267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268</v>
      </c>
      <c r="B226" s="9" t="s">
        <v>111</v>
      </c>
      <c r="C226" s="9" t="s">
        <v>76</v>
      </c>
      <c r="D226" s="9">
        <v>0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379</v>
      </c>
      <c r="B227" s="9" t="s">
        <v>109</v>
      </c>
      <c r="C227" s="9" t="s">
        <v>70</v>
      </c>
      <c r="D227" s="9" t="s">
        <v>337</v>
      </c>
      <c r="E227" s="13">
        <v>13582.22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269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270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271</v>
      </c>
      <c r="B230" s="9" t="s">
        <v>111</v>
      </c>
      <c r="C230" s="9" t="s">
        <v>76</v>
      </c>
      <c r="D230" s="31">
        <f>E227/E2</f>
        <v>4.46020622619204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272</v>
      </c>
      <c r="B231" s="9" t="s">
        <v>109</v>
      </c>
      <c r="C231" s="9" t="s">
        <v>70</v>
      </c>
      <c r="D231" s="9" t="s">
        <v>1</v>
      </c>
      <c r="E231" s="13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273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274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275</v>
      </c>
      <c r="B234" s="9" t="s">
        <v>111</v>
      </c>
      <c r="C234" s="9" t="s">
        <v>76</v>
      </c>
      <c r="D234" s="31">
        <f>E231/E2</f>
        <v>0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276</v>
      </c>
      <c r="B235" s="9" t="s">
        <v>109</v>
      </c>
      <c r="C235" s="9" t="s">
        <v>70</v>
      </c>
      <c r="D235" s="9" t="s">
        <v>0</v>
      </c>
      <c r="E235" s="13">
        <f>2163.94+637.51</f>
        <v>2801.45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277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278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279</v>
      </c>
      <c r="B238" s="9" t="s">
        <v>111</v>
      </c>
      <c r="C238" s="9" t="s">
        <v>76</v>
      </c>
      <c r="D238" s="31">
        <f>E235/E2</f>
        <v>0.9199559963220807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281</v>
      </c>
      <c r="B239" s="9" t="s">
        <v>109</v>
      </c>
      <c r="C239" s="9" t="s">
        <v>70</v>
      </c>
      <c r="D239" s="9" t="s">
        <v>54</v>
      </c>
      <c r="E239" s="13">
        <v>1473.05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283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284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285</v>
      </c>
      <c r="B242" s="9" t="s">
        <v>111</v>
      </c>
      <c r="C242" s="9" t="s">
        <v>76</v>
      </c>
      <c r="D242" s="31">
        <f>E239/E2</f>
        <v>0.4837284907395245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288</v>
      </c>
      <c r="B243" s="9" t="s">
        <v>109</v>
      </c>
      <c r="C243" s="9" t="s">
        <v>70</v>
      </c>
      <c r="D243" s="9" t="s">
        <v>55</v>
      </c>
      <c r="E243" s="13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289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290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291</v>
      </c>
      <c r="B246" s="9" t="s">
        <v>111</v>
      </c>
      <c r="C246" s="9" t="s">
        <v>76</v>
      </c>
      <c r="D246" s="31">
        <f>E243/E2</f>
        <v>0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373</v>
      </c>
      <c r="B247" s="9" t="s">
        <v>109</v>
      </c>
      <c r="C247" s="9" t="s">
        <v>70</v>
      </c>
      <c r="D247" s="9" t="s">
        <v>56</v>
      </c>
      <c r="E247" s="13">
        <v>556.4</v>
      </c>
      <c r="F247" s="13" t="s">
        <v>332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374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375</v>
      </c>
      <c r="B249" s="9" t="s">
        <v>67</v>
      </c>
      <c r="C249" s="9" t="s">
        <v>70</v>
      </c>
      <c r="D249" s="9" t="s">
        <v>324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376</v>
      </c>
      <c r="B250" s="9" t="s">
        <v>111</v>
      </c>
      <c r="C250" s="9" t="s">
        <v>76</v>
      </c>
      <c r="D250" s="31">
        <f>E247/E2</f>
        <v>0.18271377906213057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15.75">
      <c r="A251" s="28"/>
      <c r="B251" s="25" t="s">
        <v>280</v>
      </c>
      <c r="C251" s="9" t="s">
        <v>76</v>
      </c>
      <c r="D251" s="36">
        <f>SUM(D90,D28,D34,D60,D66,D72,D84,D100,D110,D168,D210,D78)</f>
        <v>382174.39599999995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4" ht="15.75">
      <c r="A252" s="39" t="s">
        <v>292</v>
      </c>
      <c r="B252" s="39"/>
      <c r="C252" s="39"/>
      <c r="D252" s="39"/>
    </row>
    <row r="253" spans="1:4" ht="15.75">
      <c r="A253" s="7" t="s">
        <v>293</v>
      </c>
      <c r="B253" s="8" t="s">
        <v>294</v>
      </c>
      <c r="C253" s="8" t="s">
        <v>295</v>
      </c>
      <c r="D253" s="8">
        <v>4</v>
      </c>
    </row>
    <row r="254" spans="1:4" ht="15.75">
      <c r="A254" s="7" t="s">
        <v>296</v>
      </c>
      <c r="B254" s="8" t="s">
        <v>297</v>
      </c>
      <c r="C254" s="8" t="s">
        <v>295</v>
      </c>
      <c r="D254" s="8">
        <v>4</v>
      </c>
    </row>
    <row r="255" spans="1:4" ht="15.75">
      <c r="A255" s="7" t="s">
        <v>298</v>
      </c>
      <c r="B255" s="8" t="s">
        <v>299</v>
      </c>
      <c r="C255" s="8" t="s">
        <v>295</v>
      </c>
      <c r="D255" s="8">
        <v>0</v>
      </c>
    </row>
    <row r="256" spans="1:4" ht="15.75">
      <c r="A256" s="7" t="s">
        <v>300</v>
      </c>
      <c r="B256" s="8" t="s">
        <v>301</v>
      </c>
      <c r="C256" s="8" t="s">
        <v>76</v>
      </c>
      <c r="D256" s="8">
        <v>0</v>
      </c>
    </row>
    <row r="257" spans="1:4" ht="15.75">
      <c r="A257" s="39" t="s">
        <v>302</v>
      </c>
      <c r="B257" s="39"/>
      <c r="C257" s="39"/>
      <c r="D257" s="39"/>
    </row>
    <row r="258" spans="1:5" ht="15.75">
      <c r="A258" s="7" t="s">
        <v>303</v>
      </c>
      <c r="B258" s="8" t="s">
        <v>75</v>
      </c>
      <c r="C258" s="8" t="s">
        <v>76</v>
      </c>
      <c r="D258" s="8">
        <v>0</v>
      </c>
      <c r="E258" s="3" t="s">
        <v>380</v>
      </c>
    </row>
    <row r="259" spans="1:5" ht="15.75">
      <c r="A259" s="7" t="s">
        <v>304</v>
      </c>
      <c r="B259" s="8" t="s">
        <v>77</v>
      </c>
      <c r="C259" s="8" t="s">
        <v>76</v>
      </c>
      <c r="D259" s="8">
        <v>0</v>
      </c>
      <c r="E259" s="3" t="s">
        <v>380</v>
      </c>
    </row>
    <row r="260" spans="1:5" ht="15.75">
      <c r="A260" s="7" t="s">
        <v>305</v>
      </c>
      <c r="B260" s="8" t="s">
        <v>79</v>
      </c>
      <c r="C260" s="8" t="s">
        <v>76</v>
      </c>
      <c r="D260" s="8">
        <v>0</v>
      </c>
      <c r="E260" s="3" t="s">
        <v>380</v>
      </c>
    </row>
    <row r="261" spans="1:5" ht="15.75">
      <c r="A261" s="7" t="s">
        <v>306</v>
      </c>
      <c r="B261" s="8" t="s">
        <v>102</v>
      </c>
      <c r="C261" s="8" t="s">
        <v>76</v>
      </c>
      <c r="D261" s="8">
        <v>0</v>
      </c>
      <c r="E261" s="3" t="s">
        <v>380</v>
      </c>
    </row>
    <row r="262" spans="1:5" ht="15.75">
      <c r="A262" s="7" t="s">
        <v>307</v>
      </c>
      <c r="B262" s="8" t="s">
        <v>308</v>
      </c>
      <c r="C262" s="8" t="s">
        <v>76</v>
      </c>
      <c r="D262" s="8">
        <v>0</v>
      </c>
      <c r="E262" s="3" t="s">
        <v>380</v>
      </c>
    </row>
    <row r="263" spans="1:5" ht="15.75">
      <c r="A263" s="7" t="s">
        <v>309</v>
      </c>
      <c r="B263" s="8" t="s">
        <v>104</v>
      </c>
      <c r="C263" s="8" t="s">
        <v>76</v>
      </c>
      <c r="D263" s="8">
        <v>0</v>
      </c>
      <c r="E263" s="3" t="s">
        <v>380</v>
      </c>
    </row>
    <row r="264" spans="1:4" ht="15.75">
      <c r="A264" s="39" t="s">
        <v>310</v>
      </c>
      <c r="B264" s="39"/>
      <c r="C264" s="39"/>
      <c r="D264" s="39"/>
    </row>
    <row r="265" spans="1:4" ht="15.75">
      <c r="A265" s="7" t="s">
        <v>311</v>
      </c>
      <c r="B265" s="8" t="s">
        <v>294</v>
      </c>
      <c r="C265" s="8" t="s">
        <v>295</v>
      </c>
      <c r="D265" s="8">
        <v>0</v>
      </c>
    </row>
    <row r="266" spans="1:4" ht="15.75">
      <c r="A266" s="7" t="s">
        <v>312</v>
      </c>
      <c r="B266" s="8" t="s">
        <v>297</v>
      </c>
      <c r="C266" s="8" t="s">
        <v>295</v>
      </c>
      <c r="D266" s="8">
        <v>0</v>
      </c>
    </row>
    <row r="267" spans="1:4" ht="15.75">
      <c r="A267" s="7" t="s">
        <v>313</v>
      </c>
      <c r="B267" s="8" t="s">
        <v>314</v>
      </c>
      <c r="C267" s="8" t="s">
        <v>295</v>
      </c>
      <c r="D267" s="8">
        <v>0</v>
      </c>
    </row>
    <row r="268" spans="1:4" ht="15.75">
      <c r="A268" s="7" t="s">
        <v>315</v>
      </c>
      <c r="B268" s="8" t="s">
        <v>301</v>
      </c>
      <c r="C268" s="8" t="s">
        <v>76</v>
      </c>
      <c r="D268" s="8">
        <v>0</v>
      </c>
    </row>
    <row r="269" spans="1:4" ht="15.75">
      <c r="A269" s="39" t="s">
        <v>316</v>
      </c>
      <c r="B269" s="39"/>
      <c r="C269" s="39"/>
      <c r="D269" s="39"/>
    </row>
    <row r="270" spans="1:4" ht="15.75">
      <c r="A270" s="7" t="s">
        <v>317</v>
      </c>
      <c r="B270" s="8" t="s">
        <v>318</v>
      </c>
      <c r="C270" s="8" t="s">
        <v>295</v>
      </c>
      <c r="D270" s="8">
        <v>0</v>
      </c>
    </row>
    <row r="271" spans="1:4" ht="15.75">
      <c r="A271" s="7" t="s">
        <v>319</v>
      </c>
      <c r="B271" s="8" t="s">
        <v>320</v>
      </c>
      <c r="C271" s="8" t="s">
        <v>295</v>
      </c>
      <c r="D271" s="8">
        <v>0</v>
      </c>
    </row>
    <row r="272" spans="1:4" ht="31.5">
      <c r="A272" s="7" t="s">
        <v>321</v>
      </c>
      <c r="B272" s="8" t="s">
        <v>322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2017-03-01T10:11:53Z</cp:lastPrinted>
  <dcterms:created xsi:type="dcterms:W3CDTF">2010-07-19T21:32:50Z</dcterms:created>
  <dcterms:modified xsi:type="dcterms:W3CDTF">2018-03-31T09:40:47Z</dcterms:modified>
  <cp:category/>
  <cp:version/>
  <cp:contentType/>
  <cp:contentStatus/>
</cp:coreProperties>
</file>