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<sst xmlns="http://schemas.openxmlformats.org/spreadsheetml/2006/main" count="961" uniqueCount="390">
  <si>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</si>
  <si>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</si>
  <si>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</si>
  <si>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</si>
  <si>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</si>
  <si>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</si>
  <si>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</si>
  <si>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</si>
  <si>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</si>
  <si>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</si>
  <si>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</si>
  <si>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</si>
  <si>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</si>
  <si>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</si>
  <si>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</si>
  <si>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</si>
  <si>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</si>
  <si>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</si>
  <si>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</si>
  <si>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</si>
  <si>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</si>
  <si>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</si>
  <si>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</si>
  <si>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</si>
  <si>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</si>
  <si>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</si>
  <si>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</si>
  <si>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</si>
  <si>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</si>
  <si>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</si>
  <si>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</si>
  <si>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</si>
  <si>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</si>
  <si>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</si>
  <si>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</si>
  <si>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</si>
  <si>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</si>
  <si>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</si>
  <si>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</si>
  <si>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</si>
  <si>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</si>
  <si>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</si>
  <si>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</si>
  <si>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</si>
  <si>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</si>
  <si>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</si>
  <si>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</si>
  <si>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</si>
  <si>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</si>
  <si>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</si>
  <si>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</si>
  <si>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</si>
  <si>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</si>
  <si>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</si>
  <si>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</si>
  <si>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</si>
  <si>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</si>
  <si>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</si>
  <si>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</si>
  <si>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</si>
  <si>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</si>
  <si>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</si>
  <si>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</si>
  <si>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</si>
  <si>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</si>
  <si>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</si>
  <si>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</si>
  <si>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</si>
  <si>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</si>
  <si>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</si>
  <si>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</si>
  <si>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</si>
  <si>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</si>
  <si>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</si>
  <si>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</si>
  <si>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</si>
  <si>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</si>
  <si>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</si>
  <si>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</si>
  <si>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</si>
  <si>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</si>
  <si>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</si>
  <si>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</si>
  <si>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</si>
  <si>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</si>
  <si>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</si>
  <si>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</si>
  <si>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</si>
  <si>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</si>
  <si>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</si>
  <si>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</si>
  <si>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</si>
  <si>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</si>
  <si>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</si>
  <si>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</si>
  <si>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</si>
  <si>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</si>
  <si>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</si>
  <si>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</si>
  <si>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</si>
  <si>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</si>
  <si>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</si>
  <si>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</si>
  <si>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</si>
  <si>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</si>
  <si>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</si>
  <si>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</si>
  <si>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</si>
  <si>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</si>
  <si>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</si>
  <si>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</si>
  <si>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</si>
  <si>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</si>
  <si>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</si>
  <si>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</si>
  <si>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</si>
  <si>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</si>
  <si>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</si>
  <si>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</si>
  <si>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</si>
  <si>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</si>
  <si>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</si>
  <si>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</si>
  <si>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</si>
  <si>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</si>
  <si>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</si>
  <si>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</si>
  <si>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</si>
  <si>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</si>
  <si>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</si>
  <si>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</si>
  <si>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</si>
  <si>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</si>
  <si>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</si>
  <si>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</si>
  <si>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</si>
  <si>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</si>
  <si>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</si>
  <si>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</si>
  <si>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</si>
  <si>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</si>
  <si>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</si>
  <si>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</si>
  <si>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</si>
  <si>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</si>
  <si>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</si>
  <si>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</si>
  <si>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</si>
  <si>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</si>
  <si>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</si>
  <si>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</si>
  <si>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</si>
  <si>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</si>
  <si>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</si>
  <si>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</si>
  <si>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</si>
  <si>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</si>
  <si>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</si>
  <si>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</si>
  <si>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</si>
  <si>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</si>
  <si>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</si>
  <si>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</si>
  <si>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</si>
  <si>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</si>
  <si>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</si>
  <si>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</si>
  <si>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</si>
  <si>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</si>
  <si>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</si>
  <si>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</si>
  <si>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</si>
  <si>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</si>
  <si>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</si>
  <si>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</si>
  <si>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</si>
  <si>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</si>
  <si>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</si>
  <si>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</si>
  <si>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</si>
  <si>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</si>
  <si>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</si>
  <si>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</si>
  <si>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</si>
  <si>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</si>
  <si>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</si>
  <si>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</si>
  <si>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</si>
  <si>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</si>
  <si>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</si>
  <si>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</si>
  <si>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</si>
  <si>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</si>
  <si>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</si>
  <si>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</si>
  <si>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</si>
  <si>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</si>
  <si>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</si>
  <si>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</si>
  <si>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</si>
  <si>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</si>
  <si>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</si>
  <si>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</si>
  <si>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</si>
  <si>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</si>
  <si>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</si>
  <si>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</si>
  <si>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</si>
  <si>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</si>
  <si>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</si>
  <si>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</si>
  <si>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</si>
  <si>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</si>
  <si>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</si>
  <si>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</si>
  <si>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</si>
  <si>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</si>
  <si>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</si>
  <si>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</si>
  <si>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</si>
  <si>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</si>
  <si>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</si>
  <si>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</si>
  <si>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</si>
  <si>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</si>
  <si>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</si>
  <si>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</si>
  <si>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</si>
  <si>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</si>
  <si>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</si>
  <si>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</si>
  <si>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</si>
  <si>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</si>
  <si>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</si>
  <si>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</si>
  <si>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</si>
  <si>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</si>
  <si>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</si>
  <si>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</si>
  <si>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</si>
  <si>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</si>
  <si>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</si>
  <si>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</si>
  <si>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</si>
  <si>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</si>
  <si>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</si>
  <si>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</si>
  <si>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</si>
  <si>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</si>
  <si>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</si>
  <si>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</si>
  <si>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</si>
  <si>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</si>
  <si>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</si>
  <si>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</si>
  <si>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</si>
  <si>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</si>
  <si>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</si>
  <si>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</si>
  <si>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</si>
  <si>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</si>
  <si>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</si>
  <si>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</si>
  <si>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</si>
  <si>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</si>
  <si>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</si>
  <si>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</si>
  <si>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</si>
  <si>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</si>
  <si>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</si>
  <si>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</si>
  <si>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</si>
  <si>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</si>
  <si>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</si>
  <si>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</si>
  <si>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</si>
  <si>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</si>
  <si>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</si>
  <si>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</si>
  <si>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</si>
  <si>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</si>
  <si>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</si>
  <si>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</si>
  <si>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</si>
  <si>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</si>
  <si>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</si>
  <si>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</si>
  <si>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</si>
  <si>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</si>
  <si>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</si>
  <si>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</si>
  <si>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</si>
  <si>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</si>
  <si>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</si>
  <si>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</si>
  <si>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</si>
  <si>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</si>
  <si>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</si>
  <si>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</si>
  <si>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</si>
  <si>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</si>
  <si>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</si>
  <si>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</si>
  <si>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</si>
  <si>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</si>
  <si>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</si>
  <si>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</si>
  <si>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</si>
  <si>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</si>
  <si>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</si>
  <si>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</si>
  <si>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</si>
  <si>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</si>
  <si>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</si>
  <si>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</si>
  <si>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</si>
  <si>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</si>
  <si>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</si>
  <si>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</si>
  <si>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</si>
  <si>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</si>
  <si>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</si>
  <si>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</si>
  <si>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</si>
  <si>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</si>
  <si>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</si>
  <si>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</si>
  <si>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</si>
  <si>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</si>
  <si>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</si>
  <si>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</si>
  <si>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</si>
  <si>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</si>
  <si>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</si>
  <si>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</si>
  <si>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</si>
  <si>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</si>
  <si>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</si>
  <si>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</si>
  <si>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</si>
  <si>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</si>
  <si>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</si>
  <si>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</si>
  <si>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</si>
  <si>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</si>
  <si>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</si>
  <si>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</si>
  <si>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</si>
  <si>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</si>
  <si>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</si>
  <si>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</si>
  <si>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</si>
  <si>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</si>
  <si>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</si>
  <si>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</si>
  <si>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</si>
  <si>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</si>
  <si>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</si>
  <si>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</si>
  <si>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</si>
  <si>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</si>
  <si>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</si>
  <si>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</si>
  <si>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</si>
  <si>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</si>
  <si>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</si>
  <si>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</si>
  <si>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</si>
  <si>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</si>
  <si>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</si>
  <si>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</si>
  <si>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</si>
  <si>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</si>
  <si>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</si>
  <si>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</si>
  <si>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</si>
  <si>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</si>
  <si>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</si>
  <si>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</si>
  <si>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</si>
  <si>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</si>
  <si>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</si>
  <si>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</si>
  <si>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</si>
  <si>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</si>
  <si>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Отчет об исполнении управляющей организацией ООО "УК "Привокзальная" договора управления за 2016 год по дому № 53  ул. Гагарина в г. Липецке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</si>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</sst>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R122">
            <v>212392.21511759996</v>
          </cell>
        </row>
        <row r="123">
          <cell r="R123">
            <v>349432.19947440026</v>
          </cell>
        </row>
        <row r="124">
          <cell r="R124">
            <v>54945.95568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B17" sqref="B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385</v>
      </c>
      <c r="B2" s="5"/>
      <c r="C2" s="5"/>
      <c r="D2" s="5"/>
      <c r="E2" s="6">
        <v>3736.6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2558.26</v>
      </c>
    </row>
    <row r="11" spans="1:4" ht="15.75">
      <c r="A11" s="8" t="s">
        <v>78</v>
      </c>
      <c r="B11" s="9" t="s">
        <v>79</v>
      </c>
      <c r="C11" s="9" t="s">
        <v>76</v>
      </c>
      <c r="D11" s="9">
        <v>61412.54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616770.3702720002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'[1]ук(2016)'!$R$123</f>
        <v>349432.19947440026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'[1]ук(2016)'!$R$122</f>
        <v>212392.21511759996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'[1]ук(2016)'!$R$124</f>
        <v>54945.95568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489879.51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489879.51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492437.77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1511.2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148486.3202720002</v>
      </c>
      <c r="E25" s="1">
        <f>D12-(D16+D10)+D256-D24+D11</f>
        <v>148486.3202720002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41440.24</v>
      </c>
      <c r="E28" s="20">
        <v>41440.24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11.09036022052133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24633.010000000002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1210.67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0.324003104426484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6895.32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1.8453460365037735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344</v>
      </c>
      <c r="B47" s="10" t="s">
        <v>109</v>
      </c>
      <c r="C47" s="10" t="s">
        <v>70</v>
      </c>
      <c r="D47" s="10" t="s">
        <v>16</v>
      </c>
      <c r="E47" s="16">
        <v>16527.02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345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346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347</v>
      </c>
      <c r="B50" s="10" t="s">
        <v>111</v>
      </c>
      <c r="C50" s="10" t="s">
        <v>76</v>
      </c>
      <c r="D50" s="33">
        <f>E47/E2</f>
        <v>4.42301022319756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348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349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350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351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352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353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354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355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35665.1</v>
      </c>
      <c r="E60" s="29">
        <v>35665.1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9.544800085639352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388</v>
      </c>
      <c r="E65" s="2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387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54945.96</v>
      </c>
      <c r="E72" s="29">
        <v>54945.96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14.704801156131243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13486.62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13486.62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3.6093293368302737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4429.3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v>4429.3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632.7571428571429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124922.01000000001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38158.16</v>
      </c>
      <c r="F91" s="29" t="s">
        <v>343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10.21200021409838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86763.85</v>
      </c>
      <c r="F95" s="29" t="s">
        <v>343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23.219999464754057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0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176</v>
      </c>
      <c r="B100" s="10" t="s">
        <v>108</v>
      </c>
      <c r="C100" s="10" t="s">
        <v>76</v>
      </c>
      <c r="D100" s="10">
        <v>0</v>
      </c>
      <c r="E100" s="16"/>
      <c r="F100" s="10"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6" t="s">
        <v>380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v>0</v>
      </c>
      <c r="E104" s="16"/>
      <c r="F104" s="10" t="s">
        <v>342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0</v>
      </c>
      <c r="F105" s="10"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98991.76000000002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1887.69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0.5051892094417385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7129.19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1.9079350211422148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2862.18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0.7659851201627147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34003.77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9.100190012310657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24388.61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6.526952309586255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12726.86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3.406000107049189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6460.43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1.728959481881925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4044.39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1.0823716747845635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356</v>
      </c>
      <c r="B143" s="10" t="s">
        <v>109</v>
      </c>
      <c r="C143" s="10" t="s">
        <v>70</v>
      </c>
      <c r="D143" s="10" t="s">
        <v>338</v>
      </c>
      <c r="E143" s="16">
        <v>2551.35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357</v>
      </c>
      <c r="B144" s="10" t="s">
        <v>110</v>
      </c>
      <c r="C144" s="10" t="s">
        <v>70</v>
      </c>
      <c r="D144" s="10" t="s">
        <v>34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358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359</v>
      </c>
      <c r="B146" s="10" t="s">
        <v>111</v>
      </c>
      <c r="C146" s="10" t="s">
        <v>76</v>
      </c>
      <c r="D146" s="34">
        <f>E143/E2</f>
        <v>0.6827998715409731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360</v>
      </c>
      <c r="B147" s="10" t="s">
        <v>109</v>
      </c>
      <c r="C147" s="10" t="s">
        <v>70</v>
      </c>
      <c r="D147" s="34" t="s">
        <v>337</v>
      </c>
      <c r="E147" s="16">
        <v>403.53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361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362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363</v>
      </c>
      <c r="B150" s="10" t="s">
        <v>111</v>
      </c>
      <c r="C150" s="10" t="s">
        <v>76</v>
      </c>
      <c r="D150" s="34">
        <f>E147/E2</f>
        <v>0.10799389819622116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364</v>
      </c>
      <c r="B151" s="10" t="s">
        <v>109</v>
      </c>
      <c r="C151" s="10" t="s">
        <v>70</v>
      </c>
      <c r="D151" s="34" t="s">
        <v>339</v>
      </c>
      <c r="E151" s="16">
        <v>175.88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365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366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367</v>
      </c>
      <c r="B154" s="10" t="s">
        <v>111</v>
      </c>
      <c r="C154" s="10" t="s">
        <v>76</v>
      </c>
      <c r="D154" s="34">
        <f>E151/E2</f>
        <v>0.047069528448322004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368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369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370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371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383</v>
      </c>
      <c r="E159" s="16">
        <v>2357.88</v>
      </c>
      <c r="F159" s="37" t="s">
        <v>382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372</v>
      </c>
      <c r="B163" s="10" t="s">
        <v>109</v>
      </c>
      <c r="C163" s="10" t="s">
        <v>70</v>
      </c>
      <c r="D163" s="10" t="s">
        <v>333</v>
      </c>
      <c r="E163" s="16">
        <v>0</v>
      </c>
      <c r="F163" s="38"/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373</v>
      </c>
      <c r="B164" s="10" t="s">
        <v>110</v>
      </c>
      <c r="C164" s="10" t="s">
        <v>70</v>
      </c>
      <c r="D164" s="10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374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375</v>
      </c>
      <c r="B166" s="10" t="s">
        <v>111</v>
      </c>
      <c r="C166" s="10" t="s">
        <v>76</v>
      </c>
      <c r="D166" s="34">
        <v>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E169+E173+E177+E181+E185+E189+E193+E197+E201+E205</f>
        <v>71635.65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386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f>5442.14+2875.93</f>
        <v>8318.07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2.226106620992346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63.69+1284.33</f>
        <v>1348.02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0.360761119734518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5122.08+4059.66</f>
        <v>9181.74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2.4572445538725045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v>877.89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0.2349435315527485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5339.36+239.28+847.32+254.5</f>
        <v>6680.459999999999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1.7878445645774232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203.31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0.05441042659101857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15110.57+4257.28+2906.18+332.71+1040.77</f>
        <v>23647.51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6.328616924476797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0" t="s">
        <v>109</v>
      </c>
      <c r="C205" s="10" t="s">
        <v>70</v>
      </c>
      <c r="D205" s="34" t="s">
        <v>384</v>
      </c>
      <c r="E205" s="16">
        <f>2945.43+12933.47</f>
        <v>15878.9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0" t="s">
        <v>110</v>
      </c>
      <c r="C206" s="10" t="s">
        <v>70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0" t="s">
        <v>67</v>
      </c>
      <c r="C207" s="10" t="s">
        <v>70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0" t="s">
        <v>111</v>
      </c>
      <c r="C208" s="10" t="s">
        <v>76</v>
      </c>
      <c r="D208" s="34">
        <f>E205/E2</f>
        <v>4.249558422094952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253</v>
      </c>
      <c r="B210" s="10" t="s">
        <v>108</v>
      </c>
      <c r="C210" s="10" t="s">
        <v>76</v>
      </c>
      <c r="D210" s="10">
        <f>E211+E215+E219+E223+E227+E231+E235+E239+E243+E247</f>
        <v>18970.050000000003</v>
      </c>
      <c r="E210" s="16"/>
      <c r="F210" s="4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254</v>
      </c>
      <c r="B211" s="10" t="s">
        <v>109</v>
      </c>
      <c r="C211" s="10" t="s">
        <v>70</v>
      </c>
      <c r="D211" s="10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283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255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256</v>
      </c>
      <c r="B214" s="10" t="s">
        <v>111</v>
      </c>
      <c r="C214" s="10" t="s">
        <v>76</v>
      </c>
      <c r="D214" s="10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257</v>
      </c>
      <c r="B215" s="10" t="s">
        <v>109</v>
      </c>
      <c r="C215" s="10" t="s">
        <v>70</v>
      </c>
      <c r="D215" s="10" t="s">
        <v>53</v>
      </c>
      <c r="E215" s="16">
        <v>1266.27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258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259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260</v>
      </c>
      <c r="B218" s="10" t="s">
        <v>111</v>
      </c>
      <c r="C218" s="10" t="s">
        <v>76</v>
      </c>
      <c r="D218" s="34">
        <f>E215/E2</f>
        <v>0.3388829417117165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261</v>
      </c>
      <c r="B219" s="10" t="s">
        <v>109</v>
      </c>
      <c r="C219" s="10" t="s">
        <v>70</v>
      </c>
      <c r="D219" s="10" t="s">
        <v>52</v>
      </c>
      <c r="E219" s="16">
        <v>292.91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262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263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264</v>
      </c>
      <c r="B222" s="10" t="s">
        <v>111</v>
      </c>
      <c r="C222" s="10" t="s">
        <v>76</v>
      </c>
      <c r="D222" s="34">
        <f>E219/E2</f>
        <v>0.0783894449499545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265</v>
      </c>
      <c r="B223" s="10" t="s">
        <v>109</v>
      </c>
      <c r="C223" s="10" t="s">
        <v>70</v>
      </c>
      <c r="D223" s="10" t="s">
        <v>288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266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267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268</v>
      </c>
      <c r="B226" s="10" t="s">
        <v>111</v>
      </c>
      <c r="C226" s="10" t="s">
        <v>76</v>
      </c>
      <c r="D226" s="10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269</v>
      </c>
      <c r="B227" s="10" t="s">
        <v>109</v>
      </c>
      <c r="C227" s="10" t="s">
        <v>70</v>
      </c>
      <c r="D227" s="10" t="s">
        <v>340</v>
      </c>
      <c r="E227" s="16">
        <v>13011.58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270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271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272</v>
      </c>
      <c r="B230" s="10" t="s">
        <v>111</v>
      </c>
      <c r="C230" s="10" t="s">
        <v>76</v>
      </c>
      <c r="D230" s="34">
        <f>E227/E2</f>
        <v>3.482197719852272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273</v>
      </c>
      <c r="B231" s="10" t="s">
        <v>109</v>
      </c>
      <c r="C231" s="10" t="s">
        <v>70</v>
      </c>
      <c r="D231" s="10" t="s">
        <v>1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274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275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276</v>
      </c>
      <c r="B234" s="10" t="s">
        <v>111</v>
      </c>
      <c r="C234" s="10" t="s">
        <v>76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277</v>
      </c>
      <c r="B235" s="10" t="s">
        <v>109</v>
      </c>
      <c r="C235" s="10" t="s">
        <v>70</v>
      </c>
      <c r="D235" s="10" t="s">
        <v>0</v>
      </c>
      <c r="E235" s="16">
        <v>582.11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278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279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280</v>
      </c>
      <c r="B238" s="10" t="s">
        <v>111</v>
      </c>
      <c r="C238" s="10" t="s">
        <v>76</v>
      </c>
      <c r="D238" s="34">
        <f>E235/E2</f>
        <v>0.15578600867098433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282</v>
      </c>
      <c r="B239" s="10" t="s">
        <v>109</v>
      </c>
      <c r="C239" s="10" t="s">
        <v>70</v>
      </c>
      <c r="D239" s="10" t="s">
        <v>54</v>
      </c>
      <c r="E239" s="16">
        <f>2641.42+1175.76</f>
        <v>3817.1800000000003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284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285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286</v>
      </c>
      <c r="B242" s="10" t="s">
        <v>111</v>
      </c>
      <c r="C242" s="10" t="s">
        <v>76</v>
      </c>
      <c r="D242" s="34">
        <f>E239/E2</f>
        <v>1.021565059144677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289</v>
      </c>
      <c r="B243" s="10" t="s">
        <v>109</v>
      </c>
      <c r="C243" s="10" t="s">
        <v>70</v>
      </c>
      <c r="D243" s="10" t="s">
        <v>55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290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291</v>
      </c>
      <c r="B245" s="10" t="s">
        <v>67</v>
      </c>
      <c r="C245" s="10" t="s">
        <v>70</v>
      </c>
      <c r="D245" s="10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292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376</v>
      </c>
      <c r="B247" s="10" t="s">
        <v>109</v>
      </c>
      <c r="C247" s="10" t="s">
        <v>70</v>
      </c>
      <c r="D247" s="10" t="s">
        <v>56</v>
      </c>
      <c r="E247" s="16">
        <v>0</v>
      </c>
      <c r="F247" s="16" t="s">
        <v>335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377</v>
      </c>
      <c r="B248" s="10" t="s">
        <v>110</v>
      </c>
      <c r="C248" s="10" t="s">
        <v>70</v>
      </c>
      <c r="D248" s="10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378</v>
      </c>
      <c r="B249" s="10" t="s">
        <v>67</v>
      </c>
      <c r="C249" s="10" t="s">
        <v>70</v>
      </c>
      <c r="D249" s="10" t="s">
        <v>325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379</v>
      </c>
      <c r="B250" s="10" t="s">
        <v>111</v>
      </c>
      <c r="C250" s="10" t="s">
        <v>76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281</v>
      </c>
      <c r="C251" s="10" t="s">
        <v>76</v>
      </c>
      <c r="D251" s="41">
        <f>SUM(D90,D28,D34,D60,D66,D72,D78,D84,D100,D110,D168,D210)</f>
        <v>489119.7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4" ht="15.75">
      <c r="A252" s="11" t="s">
        <v>293</v>
      </c>
      <c r="B252" s="11"/>
      <c r="C252" s="11"/>
      <c r="D252" s="11"/>
    </row>
    <row r="253" spans="1:4" ht="15.75">
      <c r="A253" s="8" t="s">
        <v>294</v>
      </c>
      <c r="B253" s="9" t="s">
        <v>295</v>
      </c>
      <c r="C253" s="9" t="s">
        <v>296</v>
      </c>
      <c r="D253" s="9">
        <v>2</v>
      </c>
    </row>
    <row r="254" spans="1:4" ht="15.75">
      <c r="A254" s="8" t="s">
        <v>297</v>
      </c>
      <c r="B254" s="9" t="s">
        <v>298</v>
      </c>
      <c r="C254" s="9" t="s">
        <v>296</v>
      </c>
      <c r="D254" s="9">
        <v>2</v>
      </c>
    </row>
    <row r="255" spans="1:4" ht="15.75">
      <c r="A255" s="8" t="s">
        <v>299</v>
      </c>
      <c r="B255" s="9" t="s">
        <v>300</v>
      </c>
      <c r="C255" s="9" t="s">
        <v>296</v>
      </c>
      <c r="D255" s="9">
        <v>0</v>
      </c>
    </row>
    <row r="256" spans="1:4" ht="15.75">
      <c r="A256" s="8" t="s">
        <v>301</v>
      </c>
      <c r="B256" s="9" t="s">
        <v>302</v>
      </c>
      <c r="C256" s="9" t="s">
        <v>76</v>
      </c>
      <c r="D256" s="9">
        <v>-35747.62</v>
      </c>
    </row>
    <row r="257" spans="1:4" ht="15.75">
      <c r="A257" s="11" t="s">
        <v>303</v>
      </c>
      <c r="B257" s="11"/>
      <c r="C257" s="11"/>
      <c r="D257" s="11"/>
    </row>
    <row r="258" spans="1:4" ht="15.75">
      <c r="A258" s="8" t="s">
        <v>304</v>
      </c>
      <c r="B258" s="9" t="s">
        <v>75</v>
      </c>
      <c r="C258" s="9" t="s">
        <v>76</v>
      </c>
      <c r="D258" s="9">
        <v>0</v>
      </c>
    </row>
    <row r="259" spans="1:4" ht="15.75">
      <c r="A259" s="8" t="s">
        <v>305</v>
      </c>
      <c r="B259" s="9" t="s">
        <v>77</v>
      </c>
      <c r="C259" s="9" t="s">
        <v>76</v>
      </c>
      <c r="D259" s="9">
        <v>0</v>
      </c>
    </row>
    <row r="260" spans="1:4" ht="15.75">
      <c r="A260" s="8" t="s">
        <v>306</v>
      </c>
      <c r="B260" s="9" t="s">
        <v>79</v>
      </c>
      <c r="C260" s="9" t="s">
        <v>76</v>
      </c>
      <c r="D260" s="9">
        <v>0</v>
      </c>
    </row>
    <row r="261" spans="1:4" ht="15.75">
      <c r="A261" s="8" t="s">
        <v>307</v>
      </c>
      <c r="B261" s="9" t="s">
        <v>102</v>
      </c>
      <c r="C261" s="9" t="s">
        <v>76</v>
      </c>
      <c r="D261" s="9">
        <v>0</v>
      </c>
    </row>
    <row r="262" spans="1:4" ht="15.75">
      <c r="A262" s="8" t="s">
        <v>308</v>
      </c>
      <c r="B262" s="9" t="s">
        <v>309</v>
      </c>
      <c r="C262" s="9" t="s">
        <v>76</v>
      </c>
      <c r="D262" s="9">
        <v>0</v>
      </c>
    </row>
    <row r="263" spans="1:4" ht="15.75">
      <c r="A263" s="8" t="s">
        <v>310</v>
      </c>
      <c r="B263" s="9" t="s">
        <v>104</v>
      </c>
      <c r="C263" s="9" t="s">
        <v>76</v>
      </c>
      <c r="D263" s="9">
        <v>0</v>
      </c>
    </row>
    <row r="264" spans="1:4" ht="15.75">
      <c r="A264" s="11" t="s">
        <v>311</v>
      </c>
      <c r="B264" s="11"/>
      <c r="C264" s="11"/>
      <c r="D264" s="11"/>
    </row>
    <row r="265" spans="1:4" ht="15.75">
      <c r="A265" s="8" t="s">
        <v>312</v>
      </c>
      <c r="B265" s="9" t="s">
        <v>295</v>
      </c>
      <c r="C265" s="9" t="s">
        <v>296</v>
      </c>
      <c r="D265" s="9">
        <v>0</v>
      </c>
    </row>
    <row r="266" spans="1:4" ht="15.75">
      <c r="A266" s="8" t="s">
        <v>313</v>
      </c>
      <c r="B266" s="9" t="s">
        <v>298</v>
      </c>
      <c r="C266" s="9" t="s">
        <v>296</v>
      </c>
      <c r="D266" s="9">
        <v>0</v>
      </c>
    </row>
    <row r="267" spans="1:4" ht="15.75">
      <c r="A267" s="8" t="s">
        <v>314</v>
      </c>
      <c r="B267" s="9" t="s">
        <v>315</v>
      </c>
      <c r="C267" s="9" t="s">
        <v>296</v>
      </c>
      <c r="D267" s="9">
        <v>0</v>
      </c>
    </row>
    <row r="268" spans="1:4" ht="15.75">
      <c r="A268" s="8" t="s">
        <v>316</v>
      </c>
      <c r="B268" s="9" t="s">
        <v>302</v>
      </c>
      <c r="C268" s="9" t="s">
        <v>76</v>
      </c>
      <c r="D268" s="9">
        <v>0</v>
      </c>
    </row>
    <row r="269" spans="1:4" ht="15.75">
      <c r="A269" s="11" t="s">
        <v>317</v>
      </c>
      <c r="B269" s="11"/>
      <c r="C269" s="11"/>
      <c r="D269" s="11"/>
    </row>
    <row r="270" spans="1:4" ht="15.75">
      <c r="A270" s="8" t="s">
        <v>318</v>
      </c>
      <c r="B270" s="9" t="s">
        <v>319</v>
      </c>
      <c r="C270" s="9" t="s">
        <v>296</v>
      </c>
      <c r="D270" s="9">
        <v>0</v>
      </c>
    </row>
    <row r="271" spans="1:4" ht="15.75">
      <c r="A271" s="8" t="s">
        <v>320</v>
      </c>
      <c r="B271" s="9" t="s">
        <v>321</v>
      </c>
      <c r="C271" s="9" t="s">
        <v>296</v>
      </c>
      <c r="D271" s="9">
        <v>0</v>
      </c>
    </row>
    <row r="272" spans="1:4" ht="31.5">
      <c r="A272" s="8" t="s">
        <v>322</v>
      </c>
      <c r="B272" s="9" t="s">
        <v>323</v>
      </c>
      <c r="C272" s="9" t="s">
        <v>76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2017-04-05T10:13:46Z</dcterms:modified>
  <cp:category/>
  <cp:version/>
  <cp:contentType/>
  <cp:contentStatus/>
</cp:coreProperties>
</file>