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<sst xmlns="http://schemas.openxmlformats.org/spreadsheetml/2006/main" count="951" uniqueCount="389">
  <si>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</si>
  <si>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</si>
  <si>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</si>
  <si>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</si>
  <si>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</si>
  <si>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</si>
  <si>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</si>
  <si>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</si>
  <si>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</si>
  <si>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</si>
  <si>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</si>
  <si>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</si>
  <si>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</si>
  <si>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</si>
  <si>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</si>
  <si>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</si>
  <si>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</si>
  <si>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</si>
  <si>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</si>
  <si>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</si>
  <si>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</si>
  <si>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</si>
  <si>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</si>
  <si>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</si>
  <si>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</si>
  <si>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</si>
  <si>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</si>
  <si>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</si>
  <si>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</si>
  <si>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</si>
  <si>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</si>
  <si>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</si>
  <si>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</si>
  <si>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</si>
  <si>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</si>
  <si>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</si>
  <si>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</si>
  <si>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</si>
  <si>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</si>
  <si>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</si>
  <si>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</si>
  <si>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</si>
  <si>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</si>
  <si>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</si>
  <si>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</si>
  <si>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</si>
  <si>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</si>
  <si>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</si>
  <si>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</si>
  <si>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</si>
  <si>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</si>
  <si>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</si>
  <si>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</si>
  <si>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</si>
  <si>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</si>
  <si>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</si>
  <si>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</si>
  <si>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</si>
  <si>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</si>
  <si>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</si>
  <si>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</si>
  <si>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</si>
  <si>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</si>
  <si>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</si>
  <si>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</si>
  <si>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</si>
  <si>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</si>
  <si>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</si>
  <si>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</si>
  <si>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</si>
  <si>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</si>
  <si>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</si>
  <si>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</si>
  <si>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</si>
  <si>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</si>
  <si>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</si>
  <si>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</si>
  <si>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</si>
  <si>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</si>
  <si>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</si>
  <si>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</si>
  <si>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</si>
  <si>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</si>
  <si>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</si>
  <si>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</si>
  <si>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</si>
  <si>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</si>
  <si>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</si>
  <si>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</si>
  <si>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</si>
  <si>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</si>
  <si>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</si>
  <si>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</si>
  <si>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</si>
  <si>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</si>
  <si>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</si>
  <si>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</si>
  <si>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</si>
  <si>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</si>
  <si>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</si>
  <si>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</si>
  <si>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</si>
  <si>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</si>
  <si>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</si>
  <si>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</si>
  <si>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</si>
  <si>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</si>
  <si>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</si>
  <si>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</si>
  <si>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</si>
  <si>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</si>
  <si>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</si>
  <si>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</si>
  <si>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</si>
  <si>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</si>
  <si>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</si>
  <si>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</si>
  <si>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</si>
  <si>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</si>
  <si>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</si>
  <si>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</si>
  <si>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</si>
  <si>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</si>
  <si>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</si>
  <si>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</si>
  <si>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</si>
  <si>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</si>
  <si>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</si>
  <si>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</si>
  <si>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</si>
  <si>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</si>
  <si>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</si>
  <si>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</si>
  <si>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</si>
  <si>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</si>
  <si>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</si>
  <si>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</si>
  <si>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</si>
  <si>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</si>
  <si>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</si>
  <si>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</si>
  <si>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</si>
  <si>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</si>
  <si>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</si>
  <si>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</si>
  <si>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</si>
  <si>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</si>
  <si>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</si>
  <si>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</si>
  <si>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</si>
  <si>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</si>
  <si>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</si>
  <si>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</si>
  <si>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</si>
  <si>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</si>
  <si>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</si>
  <si>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</si>
  <si>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</si>
  <si>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</si>
  <si>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</si>
  <si>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</si>
  <si>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</si>
  <si>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</si>
  <si>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</si>
  <si>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</si>
  <si>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</si>
  <si>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</si>
  <si>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</si>
  <si>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</si>
  <si>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</si>
  <si>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</si>
  <si>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</si>
  <si>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</si>
  <si>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</si>
  <si>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</si>
  <si>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</si>
  <si>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</si>
  <si>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</si>
  <si>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</si>
  <si>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</si>
  <si>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</si>
  <si>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</si>
  <si>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</si>
  <si>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</si>
  <si>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</si>
  <si>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</si>
  <si>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</si>
  <si>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</si>
  <si>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</si>
  <si>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</si>
  <si>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</si>
  <si>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</si>
  <si>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</si>
  <si>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</si>
  <si>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</si>
  <si>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</si>
  <si>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</si>
  <si>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</si>
  <si>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</si>
  <si>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</si>
  <si>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</si>
  <si>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</si>
  <si>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</si>
  <si>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</si>
  <si>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</si>
  <si>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</si>
  <si>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</si>
  <si>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</si>
  <si>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</si>
  <si>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</si>
  <si>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</si>
  <si>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</si>
  <si>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</si>
  <si>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</si>
  <si>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</si>
  <si>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</si>
  <si>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</si>
  <si>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</si>
  <si>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</si>
  <si>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</si>
  <si>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</si>
  <si>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</si>
  <si>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</si>
  <si>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</si>
  <si>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</si>
  <si>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</si>
  <si>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</si>
  <si>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</si>
  <si>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</si>
  <si>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</si>
  <si>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</si>
  <si>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</si>
  <si>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</si>
  <si>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</si>
  <si>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</si>
  <si>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</si>
  <si>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</si>
  <si>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</si>
  <si>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</si>
  <si>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</si>
  <si>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</si>
  <si>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</si>
  <si>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</si>
  <si>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</si>
  <si>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</si>
  <si>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</si>
  <si>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</si>
  <si>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</si>
  <si>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</si>
  <si>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</si>
  <si>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</si>
  <si>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</si>
  <si>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</si>
  <si>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</si>
  <si>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</si>
  <si>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</si>
  <si>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</si>
  <si>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</si>
  <si>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</si>
  <si>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</si>
  <si>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</si>
  <si>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</si>
  <si>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</si>
  <si>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</si>
  <si>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</si>
  <si>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</si>
  <si>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</si>
  <si>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</si>
  <si>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</si>
  <si>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</si>
  <si>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</si>
  <si>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</si>
  <si>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</si>
  <si>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</si>
  <si>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</si>
  <si>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</si>
  <si>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</si>
  <si>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</si>
  <si>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</si>
  <si>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</si>
  <si>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</si>
  <si>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</si>
  <si>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</si>
  <si>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</si>
  <si>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</si>
  <si>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</si>
  <si>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</si>
  <si>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</si>
  <si>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</si>
  <si>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</si>
  <si>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</si>
  <si>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</si>
  <si>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</si>
  <si>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</si>
  <si>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</si>
  <si>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</si>
  <si>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</si>
  <si>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</si>
  <si>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</si>
  <si>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</si>
  <si>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</si>
  <si>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</si>
  <si>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</si>
  <si>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</si>
  <si>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</si>
  <si>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</si>
  <si>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</si>
  <si>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</si>
  <si>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</si>
  <si>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</si>
  <si>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</si>
  <si>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</si>
  <si>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</si>
  <si>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</si>
  <si>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</si>
  <si>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</si>
  <si>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</si>
  <si>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</si>
  <si>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</si>
  <si>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</si>
  <si>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</si>
  <si>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</si>
  <si>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</si>
  <si>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</si>
  <si>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</si>
  <si>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</si>
  <si>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</si>
  <si>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</si>
  <si>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</si>
  <si>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</si>
  <si>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</si>
  <si>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</si>
  <si>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</si>
  <si>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</si>
  <si>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</si>
  <si>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</si>
  <si>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</si>
  <si>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</si>
  <si>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</si>
  <si>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</si>
  <si>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</si>
  <si>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</si>
  <si>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</si>
  <si>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</si>
  <si>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</si>
  <si>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</si>
  <si>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</si>
  <si>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</si>
  <si>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</si>
  <si>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</si>
  <si>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</si>
  <si>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</si>
  <si>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</si>
  <si>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</si>
  <si>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</si>
  <si>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</si>
  <si>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</si>
  <si>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</si>
  <si>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</si>
  <si>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</si>
  <si>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</si>
  <si>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</si>
  <si>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</si>
  <si>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</si>
  <si>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</si>
  <si>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</si>
  <si>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</si>
  <si>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</si>
  <si>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</si>
  <si>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</si>
  <si>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</si>
  <si>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</si>
  <si>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</si>
  <si>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</si>
  <si>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</si>
  <si>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</si>
  <si>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</si>
  <si>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</si>
  <si>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</si>
  <si>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</si>
  <si>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</si>
  <si>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Отчет об исполнении управляющей организацией ООО "УК "Привокзальная" договора управления за 2016 год по дому № 51/3  ул. Гагарина в г. Липецке</t>
  </si>
  <si>
    <t xml:space="preserve">м3 </t>
  </si>
  <si>
    <t>листья</t>
  </si>
  <si>
    <t xml:space="preserve">Уборка опавших листьев при засоренности: средней </t>
  </si>
  <si>
    <t>нет валки деревьев в актах сметы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</si>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</sst>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R122">
            <v>140888.340516</v>
          </cell>
        </row>
        <row r="123">
          <cell r="BR123">
            <v>234296.36354160012</v>
          </cell>
        </row>
        <row r="124">
          <cell r="BR124">
            <v>36678.18264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2">
      <selection activeCell="D9" sqref="D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381</v>
      </c>
      <c r="B2" s="5"/>
      <c r="C2" s="5"/>
      <c r="D2" s="5"/>
      <c r="E2" s="6">
        <v>2494.3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388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3953.49</v>
      </c>
    </row>
    <row r="11" spans="1:4" ht="15.75">
      <c r="A11" s="8" t="s">
        <v>78</v>
      </c>
      <c r="B11" s="9" t="s">
        <v>79</v>
      </c>
      <c r="C11" s="9" t="s">
        <v>76</v>
      </c>
      <c r="D11" s="9">
        <v>71752.94</v>
      </c>
    </row>
    <row r="12" spans="1:4" ht="31.5">
      <c r="A12" s="8" t="s">
        <v>80</v>
      </c>
      <c r="B12" s="9" t="s">
        <v>81</v>
      </c>
      <c r="C12" s="9" t="s">
        <v>76</v>
      </c>
      <c r="D12" s="9">
        <f>D13+D14+D15</f>
        <v>411862.88669760013</v>
      </c>
    </row>
    <row r="13" spans="1:4" ht="15.75">
      <c r="A13" s="8" t="s">
        <v>97</v>
      </c>
      <c r="B13" s="12" t="s">
        <v>82</v>
      </c>
      <c r="C13" s="9" t="s">
        <v>76</v>
      </c>
      <c r="D13" s="13">
        <f>'[1]ук(2016)'!$BR$123</f>
        <v>234296.36354160012</v>
      </c>
    </row>
    <row r="14" spans="1:4" ht="15.75">
      <c r="A14" s="8" t="s">
        <v>98</v>
      </c>
      <c r="B14" s="12" t="s">
        <v>83</v>
      </c>
      <c r="C14" s="9" t="s">
        <v>76</v>
      </c>
      <c r="D14" s="13">
        <f>'[1]ук(2016)'!$BR$122</f>
        <v>140888.340516</v>
      </c>
    </row>
    <row r="15" spans="1:4" ht="15.75">
      <c r="A15" s="8" t="s">
        <v>99</v>
      </c>
      <c r="B15" s="12" t="s">
        <v>84</v>
      </c>
      <c r="C15" s="9" t="s">
        <v>76</v>
      </c>
      <c r="D15" s="13">
        <f>'[1]ук(2016)'!$BR$124</f>
        <v>36678.18264</v>
      </c>
    </row>
    <row r="16" spans="1:4" ht="15.75">
      <c r="A16" s="12" t="s">
        <v>85</v>
      </c>
      <c r="B16" s="12" t="s">
        <v>86</v>
      </c>
      <c r="C16" s="12" t="s">
        <v>76</v>
      </c>
      <c r="D16" s="12">
        <v>346329.99</v>
      </c>
    </row>
    <row r="17" spans="1:4" ht="31.5">
      <c r="A17" s="12" t="s">
        <v>62</v>
      </c>
      <c r="B17" s="12" t="s">
        <v>100</v>
      </c>
      <c r="C17" s="12" t="s">
        <v>76</v>
      </c>
      <c r="D17" s="12">
        <f>D16</f>
        <v>346329.99</v>
      </c>
    </row>
    <row r="18" spans="1:4" ht="31.5">
      <c r="A18" s="12" t="s">
        <v>87</v>
      </c>
      <c r="B18" s="12" t="s">
        <v>101</v>
      </c>
      <c r="C18" s="12" t="s">
        <v>76</v>
      </c>
      <c r="D18" s="12">
        <v>0</v>
      </c>
    </row>
    <row r="19" spans="1:4" ht="15.75">
      <c r="A19" s="12" t="s">
        <v>63</v>
      </c>
      <c r="B19" s="12" t="s">
        <v>88</v>
      </c>
      <c r="C19" s="12" t="s">
        <v>76</v>
      </c>
      <c r="D19" s="12">
        <v>0</v>
      </c>
    </row>
    <row r="20" spans="1:4" ht="15.75">
      <c r="A20" s="12" t="s">
        <v>64</v>
      </c>
      <c r="B20" s="12" t="s">
        <v>89</v>
      </c>
      <c r="C20" s="12" t="s">
        <v>76</v>
      </c>
      <c r="D20" s="12">
        <v>0</v>
      </c>
    </row>
    <row r="21" spans="1:4" ht="15.75">
      <c r="A21" s="12" t="s">
        <v>90</v>
      </c>
      <c r="B21" s="12" t="s">
        <v>91</v>
      </c>
      <c r="C21" s="12" t="s">
        <v>76</v>
      </c>
      <c r="D21" s="12">
        <v>0</v>
      </c>
    </row>
    <row r="22" spans="1:4" ht="15.75">
      <c r="A22" s="12" t="s">
        <v>92</v>
      </c>
      <c r="B22" s="12" t="s">
        <v>93</v>
      </c>
      <c r="C22" s="12" t="s">
        <v>76</v>
      </c>
      <c r="D22" s="12">
        <f>D16+D10</f>
        <v>350283.48</v>
      </c>
    </row>
    <row r="23" spans="1:4" ht="15.75">
      <c r="A23" s="12" t="s">
        <v>94</v>
      </c>
      <c r="B23" s="12" t="s">
        <v>102</v>
      </c>
      <c r="C23" s="12" t="s">
        <v>76</v>
      </c>
      <c r="D23" s="12">
        <v>0</v>
      </c>
    </row>
    <row r="24" spans="1:4" ht="15.75">
      <c r="A24" s="12" t="s">
        <v>95</v>
      </c>
      <c r="B24" s="12" t="s">
        <v>103</v>
      </c>
      <c r="C24" s="12" t="s">
        <v>76</v>
      </c>
      <c r="D24" s="12">
        <v>3326.1</v>
      </c>
    </row>
    <row r="25" spans="1:5" ht="15.75">
      <c r="A25" s="12" t="s">
        <v>96</v>
      </c>
      <c r="B25" s="12" t="s">
        <v>104</v>
      </c>
      <c r="C25" s="12" t="s">
        <v>76</v>
      </c>
      <c r="D25" s="14">
        <f>E25</f>
        <v>84582.30669760014</v>
      </c>
      <c r="E25" s="1">
        <f>D12-(D16+D10)+D252-D24+D11</f>
        <v>84582.30669760014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27662.68</v>
      </c>
      <c r="E28" s="20">
        <v>27662.68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11.090358016277111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23807.59</v>
      </c>
      <c r="E60" s="29">
        <v>23807.59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9.54479813975865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387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36678.18</v>
      </c>
      <c r="E72" s="29">
        <v>36678.18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14.704798941586818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11683.49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11683.49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4.68407569257908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1907.35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v>1907.35</v>
      </c>
      <c r="E84" s="16"/>
      <c r="F84" s="16">
        <v>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476.8375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83389.44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25471.79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10.211999358537465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57917.65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23.220001603656335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259.79</v>
      </c>
      <c r="E100" s="16"/>
      <c r="F100" s="10">
        <v>481.1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f>E101/F100</f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259.79</v>
      </c>
      <c r="F105" s="10">
        <v>481.1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0.5399916857202245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68990.98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1260.12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0.5051998556709296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5354.01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2.1464980154752835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1910.63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0.7659984765264803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23287.03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9.336098304133422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16525.98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6.625498135749508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8495.59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3.406001683839153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4312.64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1.7289981157038046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2699.83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1.082399871707493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1703.11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0.6828007857916047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1729.94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0.6935573106683237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451.59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0.1810487912440364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384</v>
      </c>
      <c r="E159" s="16">
        <v>1260.51</v>
      </c>
      <c r="F159" s="37" t="s">
        <v>383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47.2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 t="s">
        <v>385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</f>
        <v>56065.2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386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v>11288.18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4.525590345988855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257.23+963.28</f>
        <v>1220.51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0.48931964879926226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155.48+6421.63</f>
        <v>6577.11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2.6368560317523952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155.48+444.73+877.79</f>
        <v>1478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0.5925510163172032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119.64+5789.33+822.75</f>
        <v>6731.72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2.698841358296917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205.81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0.08251212765104438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15396.93+1902.61+2255.82+2964.52+544.24</f>
        <v>23064.120000000003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9.246730545644068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8.75">
      <c r="A206" s="31" t="s">
        <v>253</v>
      </c>
      <c r="B206" s="10" t="s">
        <v>108</v>
      </c>
      <c r="C206" s="10" t="s">
        <v>76</v>
      </c>
      <c r="D206" s="10">
        <f>E207+E211+E215+E219+E223+E227+E231+E235+E239+E243</f>
        <v>1760.6799999999998</v>
      </c>
      <c r="E206" s="16"/>
      <c r="F206" s="40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31.5">
      <c r="A207" s="31" t="s">
        <v>254</v>
      </c>
      <c r="B207" s="10" t="s">
        <v>109</v>
      </c>
      <c r="C207" s="10" t="s">
        <v>70</v>
      </c>
      <c r="D207" s="10" t="s">
        <v>51</v>
      </c>
      <c r="E207" s="16">
        <v>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283</v>
      </c>
      <c r="B208" s="10" t="s">
        <v>110</v>
      </c>
      <c r="C208" s="10" t="s">
        <v>70</v>
      </c>
      <c r="D208" s="10" t="s">
        <v>27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15.75">
      <c r="A209" s="31" t="s">
        <v>255</v>
      </c>
      <c r="B209" s="10" t="s">
        <v>67</v>
      </c>
      <c r="C209" s="10" t="s">
        <v>70</v>
      </c>
      <c r="D209" s="10" t="s">
        <v>12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256</v>
      </c>
      <c r="B210" s="10" t="s">
        <v>111</v>
      </c>
      <c r="C210" s="10" t="s">
        <v>76</v>
      </c>
      <c r="D210" s="10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257</v>
      </c>
      <c r="B211" s="10" t="s">
        <v>109</v>
      </c>
      <c r="C211" s="10" t="s">
        <v>70</v>
      </c>
      <c r="D211" s="10" t="s">
        <v>53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258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259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260</v>
      </c>
      <c r="B214" s="10" t="s">
        <v>111</v>
      </c>
      <c r="C214" s="10" t="s">
        <v>76</v>
      </c>
      <c r="D214" s="34">
        <f>E211/E2</f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261</v>
      </c>
      <c r="B215" s="10" t="s">
        <v>109</v>
      </c>
      <c r="C215" s="10" t="s">
        <v>70</v>
      </c>
      <c r="D215" s="10" t="s">
        <v>52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262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263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264</v>
      </c>
      <c r="B218" s="10" t="s">
        <v>111</v>
      </c>
      <c r="C218" s="10" t="s">
        <v>76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265</v>
      </c>
      <c r="B219" s="10" t="s">
        <v>109</v>
      </c>
      <c r="C219" s="10" t="s">
        <v>70</v>
      </c>
      <c r="D219" s="10" t="s">
        <v>288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266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267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268</v>
      </c>
      <c r="B222" s="10" t="s">
        <v>111</v>
      </c>
      <c r="C222" s="10" t="s">
        <v>76</v>
      </c>
      <c r="D222" s="10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269</v>
      </c>
      <c r="B223" s="10" t="s">
        <v>109</v>
      </c>
      <c r="C223" s="10" t="s">
        <v>70</v>
      </c>
      <c r="D223" s="10" t="s">
        <v>340</v>
      </c>
      <c r="E223" s="16">
        <v>93.27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270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271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272</v>
      </c>
      <c r="B226" s="10" t="s">
        <v>111</v>
      </c>
      <c r="C226" s="10" t="s">
        <v>76</v>
      </c>
      <c r="D226" s="34">
        <f>E223/E2</f>
        <v>0.03739325662510524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273</v>
      </c>
      <c r="B227" s="10" t="s">
        <v>109</v>
      </c>
      <c r="C227" s="10" t="s">
        <v>70</v>
      </c>
      <c r="D227" s="10" t="s">
        <v>1</v>
      </c>
      <c r="E227" s="16">
        <v>1362.34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274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275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276</v>
      </c>
      <c r="B230" s="10" t="s">
        <v>111</v>
      </c>
      <c r="C230" s="10" t="s">
        <v>76</v>
      </c>
      <c r="D230" s="34">
        <f>E227/E2</f>
        <v>0.5461812933488353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277</v>
      </c>
      <c r="B231" s="10" t="s">
        <v>109</v>
      </c>
      <c r="C231" s="10" t="s">
        <v>70</v>
      </c>
      <c r="D231" s="10" t="s">
        <v>0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278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279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280</v>
      </c>
      <c r="B234" s="10" t="s">
        <v>111</v>
      </c>
      <c r="C234" s="10" t="s">
        <v>76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282</v>
      </c>
      <c r="B235" s="10" t="s">
        <v>109</v>
      </c>
      <c r="C235" s="10" t="s">
        <v>70</v>
      </c>
      <c r="D235" s="10" t="s">
        <v>54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284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285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286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289</v>
      </c>
      <c r="B239" s="10" t="s">
        <v>109</v>
      </c>
      <c r="C239" s="10" t="s">
        <v>70</v>
      </c>
      <c r="D239" s="10" t="s">
        <v>55</v>
      </c>
      <c r="E239" s="16"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290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291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292</v>
      </c>
      <c r="B242" s="10" t="s">
        <v>111</v>
      </c>
      <c r="C242" s="10" t="s">
        <v>76</v>
      </c>
      <c r="D242" s="34">
        <f>E239/E2</f>
        <v>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376</v>
      </c>
      <c r="B243" s="10" t="s">
        <v>109</v>
      </c>
      <c r="C243" s="10" t="s">
        <v>70</v>
      </c>
      <c r="D243" s="10" t="s">
        <v>56</v>
      </c>
      <c r="E243" s="16">
        <v>305.07</v>
      </c>
      <c r="F243" s="16" t="s">
        <v>335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377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378</v>
      </c>
      <c r="B245" s="10" t="s">
        <v>67</v>
      </c>
      <c r="C245" s="10" t="s">
        <v>70</v>
      </c>
      <c r="D245" s="10" t="s">
        <v>325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379</v>
      </c>
      <c r="B246" s="10" t="s">
        <v>111</v>
      </c>
      <c r="C246" s="10" t="s">
        <v>76</v>
      </c>
      <c r="D246" s="34">
        <f>E243/E2</f>
        <v>0.12230685963997914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28" t="s">
        <v>281</v>
      </c>
      <c r="C247" s="10" t="s">
        <v>76</v>
      </c>
      <c r="D247" s="41">
        <f>SUM(D90,D28,D34,D60,D66,D72,D78,D84,D100,D110,D168,D206)</f>
        <v>312205.38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4" ht="15.75">
      <c r="A248" s="11" t="s">
        <v>293</v>
      </c>
      <c r="B248" s="11"/>
      <c r="C248" s="11"/>
      <c r="D248" s="11"/>
    </row>
    <row r="249" spans="1:4" ht="15.75">
      <c r="A249" s="8" t="s">
        <v>294</v>
      </c>
      <c r="B249" s="9" t="s">
        <v>295</v>
      </c>
      <c r="C249" s="9" t="s">
        <v>296</v>
      </c>
      <c r="D249" s="9">
        <v>3</v>
      </c>
    </row>
    <row r="250" spans="1:4" ht="15.75">
      <c r="A250" s="8" t="s">
        <v>297</v>
      </c>
      <c r="B250" s="9" t="s">
        <v>298</v>
      </c>
      <c r="C250" s="9" t="s">
        <v>296</v>
      </c>
      <c r="D250" s="9">
        <v>3</v>
      </c>
    </row>
    <row r="251" spans="1:4" ht="15.75">
      <c r="A251" s="8" t="s">
        <v>299</v>
      </c>
      <c r="B251" s="9" t="s">
        <v>300</v>
      </c>
      <c r="C251" s="9" t="s">
        <v>296</v>
      </c>
      <c r="D251" s="9">
        <v>0</v>
      </c>
    </row>
    <row r="252" spans="1:4" ht="15.75">
      <c r="A252" s="8" t="s">
        <v>301</v>
      </c>
      <c r="B252" s="9" t="s">
        <v>302</v>
      </c>
      <c r="C252" s="9" t="s">
        <v>76</v>
      </c>
      <c r="D252" s="9">
        <v>-45423.94</v>
      </c>
    </row>
    <row r="253" spans="1:4" ht="15.75">
      <c r="A253" s="11" t="s">
        <v>303</v>
      </c>
      <c r="B253" s="11"/>
      <c r="C253" s="11"/>
      <c r="D253" s="11"/>
    </row>
    <row r="254" spans="1:4" ht="15.75">
      <c r="A254" s="8" t="s">
        <v>304</v>
      </c>
      <c r="B254" s="9" t="s">
        <v>75</v>
      </c>
      <c r="C254" s="9" t="s">
        <v>76</v>
      </c>
      <c r="D254" s="9">
        <v>0</v>
      </c>
    </row>
    <row r="255" spans="1:4" ht="15.75">
      <c r="A255" s="8" t="s">
        <v>305</v>
      </c>
      <c r="B255" s="9" t="s">
        <v>77</v>
      </c>
      <c r="C255" s="9" t="s">
        <v>76</v>
      </c>
      <c r="D255" s="9">
        <v>0</v>
      </c>
    </row>
    <row r="256" spans="1:4" ht="15.75">
      <c r="A256" s="8" t="s">
        <v>306</v>
      </c>
      <c r="B256" s="9" t="s">
        <v>79</v>
      </c>
      <c r="C256" s="9" t="s">
        <v>76</v>
      </c>
      <c r="D256" s="9">
        <v>0</v>
      </c>
    </row>
    <row r="257" spans="1:4" ht="15.75">
      <c r="A257" s="8" t="s">
        <v>307</v>
      </c>
      <c r="B257" s="9" t="s">
        <v>102</v>
      </c>
      <c r="C257" s="9" t="s">
        <v>76</v>
      </c>
      <c r="D257" s="9">
        <v>0</v>
      </c>
    </row>
    <row r="258" spans="1:4" ht="15.75">
      <c r="A258" s="8" t="s">
        <v>308</v>
      </c>
      <c r="B258" s="9" t="s">
        <v>309</v>
      </c>
      <c r="C258" s="9" t="s">
        <v>76</v>
      </c>
      <c r="D258" s="9">
        <v>0</v>
      </c>
    </row>
    <row r="259" spans="1:4" ht="15.75">
      <c r="A259" s="8" t="s">
        <v>310</v>
      </c>
      <c r="B259" s="9" t="s">
        <v>104</v>
      </c>
      <c r="C259" s="9" t="s">
        <v>76</v>
      </c>
      <c r="D259" s="9">
        <v>0</v>
      </c>
    </row>
    <row r="260" spans="1:4" ht="15.75">
      <c r="A260" s="11" t="s">
        <v>311</v>
      </c>
      <c r="B260" s="11"/>
      <c r="C260" s="11"/>
      <c r="D260" s="11"/>
    </row>
    <row r="261" spans="1:4" ht="15.75">
      <c r="A261" s="8" t="s">
        <v>312</v>
      </c>
      <c r="B261" s="9" t="s">
        <v>295</v>
      </c>
      <c r="C261" s="9" t="s">
        <v>296</v>
      </c>
      <c r="D261" s="9">
        <v>0</v>
      </c>
    </row>
    <row r="262" spans="1:4" ht="15.75">
      <c r="A262" s="8" t="s">
        <v>313</v>
      </c>
      <c r="B262" s="9" t="s">
        <v>298</v>
      </c>
      <c r="C262" s="9" t="s">
        <v>296</v>
      </c>
      <c r="D262" s="9">
        <v>0</v>
      </c>
    </row>
    <row r="263" spans="1:4" ht="15.75">
      <c r="A263" s="8" t="s">
        <v>314</v>
      </c>
      <c r="B263" s="9" t="s">
        <v>315</v>
      </c>
      <c r="C263" s="9" t="s">
        <v>296</v>
      </c>
      <c r="D263" s="9">
        <v>0</v>
      </c>
    </row>
    <row r="264" spans="1:4" ht="15.75">
      <c r="A264" s="8" t="s">
        <v>316</v>
      </c>
      <c r="B264" s="9" t="s">
        <v>302</v>
      </c>
      <c r="C264" s="9" t="s">
        <v>76</v>
      </c>
      <c r="D264" s="9">
        <v>0</v>
      </c>
    </row>
    <row r="265" spans="1:4" ht="15.75">
      <c r="A265" s="11" t="s">
        <v>317</v>
      </c>
      <c r="B265" s="11"/>
      <c r="C265" s="11"/>
      <c r="D265" s="11"/>
    </row>
    <row r="266" spans="1:4" ht="15.75">
      <c r="A266" s="8" t="s">
        <v>318</v>
      </c>
      <c r="B266" s="9" t="s">
        <v>319</v>
      </c>
      <c r="C266" s="9" t="s">
        <v>296</v>
      </c>
      <c r="D266" s="9">
        <v>6</v>
      </c>
    </row>
    <row r="267" spans="1:4" ht="15.75">
      <c r="A267" s="8" t="s">
        <v>320</v>
      </c>
      <c r="B267" s="9" t="s">
        <v>321</v>
      </c>
      <c r="C267" s="9" t="s">
        <v>296</v>
      </c>
      <c r="D267" s="9">
        <v>7</v>
      </c>
    </row>
    <row r="268" spans="1:4" ht="31.5">
      <c r="A268" s="8" t="s">
        <v>322</v>
      </c>
      <c r="B268" s="9" t="s">
        <v>323</v>
      </c>
      <c r="C268" s="9" t="s">
        <v>76</v>
      </c>
      <c r="D268" s="9">
        <v>40425.14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2017-04-05T10:08:22Z</dcterms:modified>
  <cp:category/>
  <cp:version/>
  <cp:contentType/>
  <cp:contentStatus/>
</cp:coreProperties>
</file>