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<sst xmlns="http://schemas.openxmlformats.org/spreadsheetml/2006/main" count="972" uniqueCount="390">
  <si>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</si>
  <si>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</si>
  <si>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</si>
  <si>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</si>
  <si>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</si>
  <si>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</si>
  <si>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</si>
  <si>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</si>
  <si>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</si>
  <si>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</si>
  <si>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</si>
  <si>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</si>
  <si>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</si>
  <si>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</si>
  <si>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</si>
  <si>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</si>
  <si>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</si>
  <si>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</si>
  <si>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</si>
  <si>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</si>
  <si>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</si>
  <si>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</si>
  <si>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</si>
  <si>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</si>
  <si>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</si>
  <si>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</si>
  <si>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</si>
  <si>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</si>
  <si>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</si>
  <si>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</si>
  <si>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</si>
  <si>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</si>
  <si>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</si>
  <si>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</si>
  <si>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</si>
  <si>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</si>
  <si>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</si>
  <si>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</si>
  <si>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</si>
  <si>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</si>
  <si>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</si>
  <si>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</si>
  <si>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</si>
  <si>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</si>
  <si>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</si>
  <si>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</si>
  <si>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</si>
  <si>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</si>
  <si>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</si>
  <si>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</si>
  <si>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</si>
  <si>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</si>
  <si>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</si>
  <si>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</si>
  <si>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</si>
  <si>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</si>
  <si>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</si>
  <si>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</si>
  <si>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</si>
  <si>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</si>
  <si>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</si>
  <si>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</si>
  <si>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</si>
  <si>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</si>
  <si>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</si>
  <si>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</si>
  <si>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</si>
  <si>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</si>
  <si>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</si>
  <si>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</si>
  <si>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</si>
  <si>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</si>
  <si>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</si>
  <si>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</si>
  <si>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</si>
  <si>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</si>
  <si>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</si>
  <si>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</si>
  <si>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</si>
  <si>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</si>
  <si>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</si>
  <si>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</si>
  <si>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</si>
  <si>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</si>
  <si>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</si>
  <si>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</si>
  <si>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</si>
  <si>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</si>
  <si>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</si>
  <si>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</si>
  <si>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</si>
  <si>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</si>
  <si>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</si>
  <si>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</si>
  <si>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</si>
  <si>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</si>
  <si>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</si>
  <si>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</si>
  <si>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</si>
  <si>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</si>
  <si>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</si>
  <si>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</si>
  <si>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</si>
  <si>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</si>
  <si>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</si>
  <si>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</si>
  <si>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</si>
  <si>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</si>
  <si>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</si>
  <si>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</si>
  <si>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</si>
  <si>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</si>
  <si>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</si>
  <si>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</si>
  <si>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</si>
  <si>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</si>
  <si>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</si>
  <si>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</si>
  <si>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</si>
  <si>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</si>
  <si>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</si>
  <si>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</si>
  <si>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</si>
  <si>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</si>
  <si>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</si>
  <si>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</si>
  <si>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</si>
  <si>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</si>
  <si>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</si>
  <si>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</si>
  <si>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</si>
  <si>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</si>
  <si>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</si>
  <si>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</si>
  <si>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</si>
  <si>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</si>
  <si>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</si>
  <si>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</si>
  <si>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</si>
  <si>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</si>
  <si>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</si>
  <si>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</si>
  <si>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</si>
  <si>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</si>
  <si>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</si>
  <si>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</si>
  <si>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</si>
  <si>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</si>
  <si>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</si>
  <si>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</si>
  <si>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</si>
  <si>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</si>
  <si>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</si>
  <si>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</si>
  <si>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</si>
  <si>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</si>
  <si>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</si>
  <si>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</si>
  <si>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</si>
  <si>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</si>
  <si>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</si>
  <si>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</si>
  <si>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</si>
  <si>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</si>
  <si>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</si>
  <si>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</si>
  <si>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</si>
  <si>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</si>
  <si>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</si>
  <si>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</si>
  <si>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</si>
  <si>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</si>
  <si>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</si>
  <si>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</si>
  <si>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</si>
  <si>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</si>
  <si>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</si>
  <si>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</si>
  <si>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</si>
  <si>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</si>
  <si>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</si>
  <si>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</si>
  <si>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</si>
  <si>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</si>
  <si>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</si>
  <si>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</si>
  <si>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</si>
  <si>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</si>
  <si>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</si>
  <si>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</si>
  <si>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</si>
  <si>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</si>
  <si>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</si>
  <si>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</si>
  <si>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</si>
  <si>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</si>
  <si>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</si>
  <si>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</si>
  <si>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</si>
  <si>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</si>
  <si>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</si>
  <si>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</si>
  <si>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</si>
  <si>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</si>
  <si>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</si>
  <si>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</si>
  <si>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</si>
  <si>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</si>
  <si>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</si>
  <si>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</si>
  <si>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</si>
  <si>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</si>
  <si>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</si>
  <si>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</si>
  <si>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</si>
  <si>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</si>
  <si>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</si>
  <si>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</si>
  <si>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</si>
  <si>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</si>
  <si>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</si>
  <si>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</si>
  <si>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</si>
  <si>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</si>
  <si>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</si>
  <si>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</si>
  <si>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</si>
  <si>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</si>
  <si>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</si>
  <si>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</si>
  <si>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</si>
  <si>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</si>
  <si>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</si>
  <si>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</si>
  <si>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</si>
  <si>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</si>
  <si>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</si>
  <si>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</si>
  <si>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</si>
  <si>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</si>
  <si>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</si>
  <si>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</si>
  <si>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</si>
  <si>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</si>
  <si>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</si>
  <si>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</si>
  <si>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</si>
  <si>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</si>
  <si>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</si>
  <si>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</si>
  <si>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</si>
  <si>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</si>
  <si>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</si>
  <si>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</si>
  <si>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</si>
  <si>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</si>
  <si>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</si>
  <si>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</si>
  <si>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</si>
  <si>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</si>
  <si>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</si>
  <si>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</si>
  <si>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</si>
  <si>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</si>
  <si>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</si>
  <si>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</si>
  <si>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</si>
  <si>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</si>
  <si>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</si>
  <si>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</si>
  <si>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</si>
  <si>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</si>
  <si>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</si>
  <si>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</si>
  <si>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</si>
  <si>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</si>
  <si>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</si>
  <si>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</si>
  <si>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</si>
  <si>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</si>
  <si>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</si>
  <si>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</si>
  <si>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</si>
  <si>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</si>
  <si>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</si>
  <si>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</si>
  <si>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</si>
  <si>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</si>
  <si>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</si>
  <si>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</si>
  <si>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</si>
  <si>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</si>
  <si>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</si>
  <si>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</si>
  <si>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</si>
  <si>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</si>
  <si>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</si>
  <si>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</si>
  <si>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</si>
  <si>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</si>
  <si>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</si>
  <si>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</si>
  <si>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</si>
  <si>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</si>
  <si>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</si>
  <si>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</si>
  <si>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</si>
  <si>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</si>
  <si>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</si>
  <si>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</si>
  <si>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</si>
  <si>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</si>
  <si>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</si>
  <si>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</si>
  <si>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</si>
  <si>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</si>
  <si>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</si>
  <si>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</si>
  <si>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</si>
  <si>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</si>
  <si>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</si>
  <si>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</si>
  <si>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</si>
  <si>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</si>
  <si>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</si>
  <si>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</si>
  <si>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</si>
  <si>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</si>
  <si>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</si>
  <si>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</si>
  <si>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</si>
  <si>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</si>
  <si>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</si>
  <si>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</si>
  <si>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</si>
  <si>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</si>
  <si>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</si>
  <si>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</si>
  <si>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</si>
  <si>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</si>
  <si>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</si>
  <si>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</si>
  <si>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</si>
  <si>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</si>
  <si>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</si>
  <si>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</si>
  <si>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</si>
  <si>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</si>
  <si>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</si>
  <si>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</si>
  <si>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</si>
  <si>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</si>
  <si>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</si>
  <si>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</si>
  <si>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</si>
  <si>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</si>
  <si>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</si>
  <si>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</si>
  <si>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</si>
  <si>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</si>
  <si>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</si>
  <si>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</si>
  <si>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</si>
  <si>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</si>
  <si>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</si>
  <si>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</si>
  <si>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</si>
  <si>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</si>
  <si>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</si>
  <si>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</si>
  <si>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</si>
  <si>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</si>
  <si>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</si>
  <si>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</si>
  <si>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</si>
  <si>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</si>
  <si>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</si>
  <si>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</si>
  <si>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</si>
  <si>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</si>
  <si>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</si>
  <si>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</si>
  <si>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</si>
  <si>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</si>
  <si>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</si>
  <si>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Отчет об исполнении управляющей организацией ООО "УК "Привокзальная" договора управления за 2016 год по дому № 45  ул. Гагарина в г. Липецке</t>
  </si>
  <si>
    <t>Ремонт внутридомовых сетей горячего водоснабжения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</si>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</sst>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O122">
            <v>113766.94583279999</v>
          </cell>
        </row>
        <row r="123">
          <cell r="O123">
            <v>189792.87975360005</v>
          </cell>
        </row>
        <row r="124">
          <cell r="O124">
            <v>29671.345440000005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6" sqref="D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385</v>
      </c>
      <c r="B2" s="5"/>
      <c r="C2" s="5"/>
      <c r="D2" s="5"/>
      <c r="E2" s="6">
        <v>2017.8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389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0</v>
      </c>
    </row>
    <row r="11" spans="1:4" ht="15.75">
      <c r="A11" s="8" t="s">
        <v>78</v>
      </c>
      <c r="B11" s="9" t="s">
        <v>79</v>
      </c>
      <c r="C11" s="9" t="s">
        <v>76</v>
      </c>
      <c r="D11" s="9">
        <v>39908.19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333231.17102640006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'[1]ук(2016)'!$O$123</f>
        <v>189792.87975360005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'[1]ук(2016)'!$O$122</f>
        <v>113766.94583279999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'[1]ук(2016)'!$O$124</f>
        <v>29671.345440000005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286532.64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286532.64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286532.64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0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47038.361026400045</v>
      </c>
      <c r="E25" s="1">
        <f>D12-(D16+D10)+D260-D24+D11</f>
        <v>47038.361026400045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22378.13</v>
      </c>
      <c r="E28" s="20">
        <v>22378.13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11.090360788978096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573.5999999999999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114.57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0.05677966101694915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344</v>
      </c>
      <c r="B47" s="10" t="s">
        <v>109</v>
      </c>
      <c r="C47" s="10" t="s">
        <v>70</v>
      </c>
      <c r="D47" s="10" t="s">
        <v>16</v>
      </c>
      <c r="E47" s="16">
        <v>459.03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345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346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347</v>
      </c>
      <c r="B50" s="10" t="s">
        <v>111</v>
      </c>
      <c r="C50" s="10" t="s">
        <v>76</v>
      </c>
      <c r="D50" s="33">
        <f>E47/E2</f>
        <v>0.2274903360095153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348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349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350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351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352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353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354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355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19259.5</v>
      </c>
      <c r="E60" s="29">
        <v>19259.5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9.544801268708495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388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388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29671.35</v>
      </c>
      <c r="E72" s="29">
        <v>29671.35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14.704802259887005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2797.45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2797.45</v>
      </c>
      <c r="E84" s="16"/>
      <c r="F84" s="16">
        <v>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399.63571428571424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67459.09</v>
      </c>
      <c r="E90" s="2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20605.77</v>
      </c>
      <c r="F91" s="29" t="s">
        <v>343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10.21199821587868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46853.32</v>
      </c>
      <c r="F95" s="29" t="s">
        <v>343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23.220001982357022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f>E101+E105</f>
        <v>260.98</v>
      </c>
      <c r="E100" s="16"/>
      <c r="F100" s="10">
        <v>483.3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6" t="s">
        <v>380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v>0</v>
      </c>
      <c r="E104" s="16"/>
      <c r="F104" s="10" t="s">
        <v>342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260.98</v>
      </c>
      <c r="F105" s="10">
        <f>F100</f>
        <v>483.3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f>E105/F105</f>
        <v>0.5399958617835713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48722.99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977.83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0.4846020418277332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4331.33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2.146560610565963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1545.66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0.7660124888492418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14664.75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7.267692536425811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11015.57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5.459198136584399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6872.63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3.406001585885618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3239.65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1.6055357319853307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2002.12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0.992229160471801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356</v>
      </c>
      <c r="B143" s="10" t="s">
        <v>109</v>
      </c>
      <c r="C143" s="10" t="s">
        <v>70</v>
      </c>
      <c r="D143" s="10" t="s">
        <v>338</v>
      </c>
      <c r="E143" s="16">
        <v>1377.75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357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358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359</v>
      </c>
      <c r="B146" s="10" t="s">
        <v>111</v>
      </c>
      <c r="C146" s="10" t="s">
        <v>76</v>
      </c>
      <c r="D146" s="34">
        <f>E143/E2</f>
        <v>0.6827980969372585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360</v>
      </c>
      <c r="B147" s="10" t="s">
        <v>109</v>
      </c>
      <c r="C147" s="10" t="s">
        <v>70</v>
      </c>
      <c r="D147" s="34" t="s">
        <v>337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361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362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363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364</v>
      </c>
      <c r="B151" s="10" t="s">
        <v>109</v>
      </c>
      <c r="C151" s="10" t="s">
        <v>70</v>
      </c>
      <c r="D151" s="34" t="s">
        <v>339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365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366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367</v>
      </c>
      <c r="B154" s="10" t="s">
        <v>111</v>
      </c>
      <c r="C154" s="10" t="s">
        <v>76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368</v>
      </c>
      <c r="B155" s="10" t="s">
        <v>109</v>
      </c>
      <c r="C155" s="10" t="s">
        <v>70</v>
      </c>
      <c r="D155" s="34" t="s">
        <v>336</v>
      </c>
      <c r="E155" s="16">
        <v>383.39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369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370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371</v>
      </c>
      <c r="B158" s="10" t="s">
        <v>111</v>
      </c>
      <c r="C158" s="10" t="s">
        <v>76</v>
      </c>
      <c r="D158" s="34">
        <f>E155/E2</f>
        <v>0.190003964714045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383</v>
      </c>
      <c r="E159" s="16">
        <v>2312.31</v>
      </c>
      <c r="F159" s="37" t="s">
        <v>382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372</v>
      </c>
      <c r="B163" s="10" t="s">
        <v>109</v>
      </c>
      <c r="C163" s="10" t="s">
        <v>70</v>
      </c>
      <c r="D163" s="10" t="s">
        <v>333</v>
      </c>
      <c r="E163" s="16">
        <v>0</v>
      </c>
      <c r="F163" s="38"/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373</v>
      </c>
      <c r="B164" s="10" t="s">
        <v>110</v>
      </c>
      <c r="C164" s="10" t="s">
        <v>70</v>
      </c>
      <c r="D164" s="10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374</v>
      </c>
      <c r="B165" s="10" t="s">
        <v>67</v>
      </c>
      <c r="C165" s="10" t="s">
        <v>70</v>
      </c>
      <c r="D165" s="10" t="s">
        <v>381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375</v>
      </c>
      <c r="B166" s="10" t="s">
        <v>111</v>
      </c>
      <c r="C166" s="10" t="s">
        <v>76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E169+E173+E177+E181+E185+E189+E193+E197+E201+E205+E209</f>
        <v>61634.55999999999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387</v>
      </c>
      <c r="E173" s="29">
        <v>4246.2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v>5421.96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2.6870651204281892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141.46+770.62</f>
        <v>912.08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0.4520170482703935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137.48+1949.33</f>
        <v>2086.81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1.034200614530677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f>137.48+444.73+877.79</f>
        <v>1460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0.7235603132124095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/>
      <c r="B193" s="10" t="s">
        <v>109</v>
      </c>
      <c r="C193" s="10" t="s">
        <v>70</v>
      </c>
      <c r="D193" s="34" t="s">
        <v>386</v>
      </c>
      <c r="E193" s="16">
        <f>286.36+444.17+197.29+34.06</f>
        <v>961.8799999999999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/>
      <c r="B194" s="10" t="s">
        <v>110</v>
      </c>
      <c r="C194" s="10" t="s">
        <v>70</v>
      </c>
      <c r="D194" s="34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/>
      <c r="B195" s="10" t="s">
        <v>67</v>
      </c>
      <c r="C195" s="10" t="s">
        <v>70</v>
      </c>
      <c r="D195" s="34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/>
      <c r="B196" s="10" t="s">
        <v>111</v>
      </c>
      <c r="C196" s="10" t="s">
        <v>76</v>
      </c>
      <c r="D196" s="34">
        <f>E193/E2</f>
        <v>0.47669739320051535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242</v>
      </c>
      <c r="B197" s="10" t="s">
        <v>109</v>
      </c>
      <c r="C197" s="10" t="s">
        <v>70</v>
      </c>
      <c r="D197" s="10" t="s">
        <v>47</v>
      </c>
      <c r="E197" s="16">
        <f>119.64+5789.33+831.32</f>
        <v>6740.29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239</v>
      </c>
      <c r="B198" s="10" t="s">
        <v>110</v>
      </c>
      <c r="C198" s="10" t="s">
        <v>70</v>
      </c>
      <c r="D198" s="10" t="s">
        <v>27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243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244</v>
      </c>
      <c r="B200" s="10" t="s">
        <v>111</v>
      </c>
      <c r="C200" s="10" t="s">
        <v>76</v>
      </c>
      <c r="D200" s="34">
        <f>E197/E2</f>
        <v>3.3404153037962137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245</v>
      </c>
      <c r="B201" s="10" t="s">
        <v>109</v>
      </c>
      <c r="C201" s="10" t="s">
        <v>70</v>
      </c>
      <c r="D201" s="10" t="s">
        <v>48</v>
      </c>
      <c r="E201" s="16">
        <v>204.53</v>
      </c>
      <c r="F201" s="16" t="s">
        <v>334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246</v>
      </c>
      <c r="B202" s="10" t="s">
        <v>110</v>
      </c>
      <c r="C202" s="10" t="s">
        <v>70</v>
      </c>
      <c r="D202" s="10" t="s">
        <v>27</v>
      </c>
      <c r="E202" s="16"/>
      <c r="F202" s="16" t="s">
        <v>12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247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248</v>
      </c>
      <c r="B204" s="10" t="s">
        <v>111</v>
      </c>
      <c r="C204" s="10" t="s">
        <v>76</v>
      </c>
      <c r="D204" s="34">
        <f>E201/E2</f>
        <v>0.10136287045296859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 t="s">
        <v>249</v>
      </c>
      <c r="B205" s="10" t="s">
        <v>109</v>
      </c>
      <c r="C205" s="10" t="s">
        <v>70</v>
      </c>
      <c r="D205" s="10" t="s">
        <v>49</v>
      </c>
      <c r="E205" s="16">
        <f>18936.69+2675.89+3432.78+3052.02+1236.9+1688.67+1392.35</f>
        <v>32415.299999999996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250</v>
      </c>
      <c r="B206" s="10" t="s">
        <v>110</v>
      </c>
      <c r="C206" s="10" t="s">
        <v>70</v>
      </c>
      <c r="D206" s="10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 t="s">
        <v>251</v>
      </c>
      <c r="B207" s="10" t="s">
        <v>67</v>
      </c>
      <c r="C207" s="10" t="s">
        <v>70</v>
      </c>
      <c r="D207" s="10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252</v>
      </c>
      <c r="B208" s="10" t="s">
        <v>111</v>
      </c>
      <c r="C208" s="10" t="s">
        <v>76</v>
      </c>
      <c r="D208" s="34">
        <f>E205/E2</f>
        <v>16.064674397859054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/>
      <c r="B209" s="10" t="s">
        <v>109</v>
      </c>
      <c r="C209" s="10" t="s">
        <v>70</v>
      </c>
      <c r="D209" s="34" t="s">
        <v>384</v>
      </c>
      <c r="E209" s="16">
        <v>4162.71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/>
      <c r="B210" s="10" t="s">
        <v>110</v>
      </c>
      <c r="C210" s="10" t="s">
        <v>70</v>
      </c>
      <c r="D210" s="34" t="s">
        <v>27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/>
      <c r="B211" s="10" t="s">
        <v>67</v>
      </c>
      <c r="C211" s="10" t="s">
        <v>70</v>
      </c>
      <c r="D211" s="34" t="s">
        <v>12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/>
      <c r="B212" s="10" t="s">
        <v>111</v>
      </c>
      <c r="C212" s="10" t="s">
        <v>76</v>
      </c>
      <c r="D212" s="34">
        <f>E209/E2</f>
        <v>2.062994350282486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8.75">
      <c r="A214" s="31" t="s">
        <v>253</v>
      </c>
      <c r="B214" s="10" t="s">
        <v>108</v>
      </c>
      <c r="C214" s="10" t="s">
        <v>76</v>
      </c>
      <c r="D214" s="10">
        <f>E215+E219+E223+E227+E231+E235+E239+E243+E247+E251</f>
        <v>7021.87</v>
      </c>
      <c r="E214" s="16"/>
      <c r="F214" s="40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254</v>
      </c>
      <c r="B215" s="10" t="s">
        <v>109</v>
      </c>
      <c r="C215" s="10" t="s">
        <v>70</v>
      </c>
      <c r="D215" s="10" t="s">
        <v>51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283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255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256</v>
      </c>
      <c r="B218" s="10" t="s">
        <v>111</v>
      </c>
      <c r="C218" s="10" t="s">
        <v>76</v>
      </c>
      <c r="D218" s="10"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257</v>
      </c>
      <c r="B219" s="10" t="s">
        <v>109</v>
      </c>
      <c r="C219" s="10" t="s">
        <v>70</v>
      </c>
      <c r="D219" s="10" t="s">
        <v>53</v>
      </c>
      <c r="E219" s="16">
        <v>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258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259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260</v>
      </c>
      <c r="B222" s="10" t="s">
        <v>111</v>
      </c>
      <c r="C222" s="10" t="s">
        <v>76</v>
      </c>
      <c r="D222" s="34">
        <f>E219/E2</f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261</v>
      </c>
      <c r="B223" s="10" t="s">
        <v>109</v>
      </c>
      <c r="C223" s="10" t="s">
        <v>70</v>
      </c>
      <c r="D223" s="10" t="s">
        <v>52</v>
      </c>
      <c r="E223" s="16">
        <v>3298.04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262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263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264</v>
      </c>
      <c r="B226" s="10" t="s">
        <v>111</v>
      </c>
      <c r="C226" s="10" t="s">
        <v>76</v>
      </c>
      <c r="D226" s="34">
        <f>E223/E2</f>
        <v>1.6344731886212707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265</v>
      </c>
      <c r="B227" s="10" t="s">
        <v>109</v>
      </c>
      <c r="C227" s="10" t="s">
        <v>70</v>
      </c>
      <c r="D227" s="10" t="s">
        <v>288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266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267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268</v>
      </c>
      <c r="B230" s="10" t="s">
        <v>111</v>
      </c>
      <c r="C230" s="10" t="s">
        <v>76</v>
      </c>
      <c r="D230" s="10"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269</v>
      </c>
      <c r="B231" s="10" t="s">
        <v>109</v>
      </c>
      <c r="C231" s="10" t="s">
        <v>70</v>
      </c>
      <c r="D231" s="10" t="s">
        <v>340</v>
      </c>
      <c r="E231" s="16">
        <v>2483.88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270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271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272</v>
      </c>
      <c r="B234" s="10" t="s">
        <v>111</v>
      </c>
      <c r="C234" s="10" t="s">
        <v>76</v>
      </c>
      <c r="D234" s="34">
        <f>E231/E2</f>
        <v>1.2309842402616713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273</v>
      </c>
      <c r="B235" s="10" t="s">
        <v>109</v>
      </c>
      <c r="C235" s="10" t="s">
        <v>70</v>
      </c>
      <c r="D235" s="10" t="s">
        <v>1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274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275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276</v>
      </c>
      <c r="B238" s="10" t="s">
        <v>111</v>
      </c>
      <c r="C238" s="10" t="s">
        <v>76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277</v>
      </c>
      <c r="B239" s="10" t="s">
        <v>109</v>
      </c>
      <c r="C239" s="10" t="s">
        <v>70</v>
      </c>
      <c r="D239" s="10" t="s">
        <v>0</v>
      </c>
      <c r="E239" s="16">
        <v>545.48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278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279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280</v>
      </c>
      <c r="B242" s="10" t="s">
        <v>111</v>
      </c>
      <c r="C242" s="10" t="s">
        <v>76</v>
      </c>
      <c r="D242" s="34">
        <f>E239/E2</f>
        <v>0.27033402715829125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282</v>
      </c>
      <c r="B243" s="10" t="s">
        <v>109</v>
      </c>
      <c r="C243" s="10" t="s">
        <v>70</v>
      </c>
      <c r="D243" s="10" t="s">
        <v>54</v>
      </c>
      <c r="E243" s="16"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284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285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286</v>
      </c>
      <c r="B246" s="10" t="s">
        <v>111</v>
      </c>
      <c r="C246" s="10" t="s">
        <v>76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289</v>
      </c>
      <c r="B247" s="10" t="s">
        <v>109</v>
      </c>
      <c r="C247" s="10" t="s">
        <v>70</v>
      </c>
      <c r="D247" s="10" t="s">
        <v>55</v>
      </c>
      <c r="E247" s="16">
        <f>343.44+351.03</f>
        <v>694.47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290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291</v>
      </c>
      <c r="B249" s="10" t="s">
        <v>67</v>
      </c>
      <c r="C249" s="10" t="s">
        <v>70</v>
      </c>
      <c r="D249" s="10" t="s">
        <v>12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292</v>
      </c>
      <c r="B250" s="10" t="s">
        <v>111</v>
      </c>
      <c r="C250" s="10" t="s">
        <v>76</v>
      </c>
      <c r="D250" s="34">
        <f>E247/E2</f>
        <v>0.3441718703538508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31.5">
      <c r="A251" s="31" t="s">
        <v>376</v>
      </c>
      <c r="B251" s="10" t="s">
        <v>109</v>
      </c>
      <c r="C251" s="10" t="s">
        <v>70</v>
      </c>
      <c r="D251" s="10" t="s">
        <v>56</v>
      </c>
      <c r="E251" s="16">
        <v>0</v>
      </c>
      <c r="F251" s="16" t="s">
        <v>335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 t="s">
        <v>377</v>
      </c>
      <c r="B252" s="10" t="s">
        <v>110</v>
      </c>
      <c r="C252" s="10" t="s">
        <v>70</v>
      </c>
      <c r="D252" s="10" t="s">
        <v>27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15.75">
      <c r="A253" s="31" t="s">
        <v>378</v>
      </c>
      <c r="B253" s="10" t="s">
        <v>67</v>
      </c>
      <c r="C253" s="10" t="s">
        <v>70</v>
      </c>
      <c r="D253" s="10" t="s">
        <v>325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5.75">
      <c r="A254" s="31" t="s">
        <v>379</v>
      </c>
      <c r="B254" s="10" t="s">
        <v>111</v>
      </c>
      <c r="C254" s="10" t="s">
        <v>76</v>
      </c>
      <c r="D254" s="34">
        <f>E251/E2</f>
        <v>0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15.75">
      <c r="A255" s="31"/>
      <c r="B255" s="28" t="s">
        <v>281</v>
      </c>
      <c r="C255" s="10" t="s">
        <v>76</v>
      </c>
      <c r="D255" s="41">
        <f>SUM(D90,D28,D34,D60,D66,D72,D78,D84,D100,D110,D168,D214)</f>
        <v>259779.52000000002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4" ht="15.75">
      <c r="A256" s="11" t="s">
        <v>293</v>
      </c>
      <c r="B256" s="11"/>
      <c r="C256" s="11"/>
      <c r="D256" s="11"/>
    </row>
    <row r="257" spans="1:4" ht="15.75">
      <c r="A257" s="8" t="s">
        <v>294</v>
      </c>
      <c r="B257" s="9" t="s">
        <v>295</v>
      </c>
      <c r="C257" s="9" t="s">
        <v>296</v>
      </c>
      <c r="D257" s="9">
        <v>3</v>
      </c>
    </row>
    <row r="258" spans="1:4" ht="15.75">
      <c r="A258" s="8" t="s">
        <v>297</v>
      </c>
      <c r="B258" s="9" t="s">
        <v>298</v>
      </c>
      <c r="C258" s="9" t="s">
        <v>296</v>
      </c>
      <c r="D258" s="9">
        <v>3</v>
      </c>
    </row>
    <row r="259" spans="1:4" ht="15.75">
      <c r="A259" s="8" t="s">
        <v>299</v>
      </c>
      <c r="B259" s="9" t="s">
        <v>300</v>
      </c>
      <c r="C259" s="9" t="s">
        <v>296</v>
      </c>
      <c r="D259" s="9">
        <v>0</v>
      </c>
    </row>
    <row r="260" spans="1:4" ht="15.75">
      <c r="A260" s="8" t="s">
        <v>301</v>
      </c>
      <c r="B260" s="9" t="s">
        <v>302</v>
      </c>
      <c r="C260" s="9" t="s">
        <v>76</v>
      </c>
      <c r="D260" s="9">
        <v>-39568.36</v>
      </c>
    </row>
    <row r="261" spans="1:4" ht="15.75">
      <c r="A261" s="11" t="s">
        <v>303</v>
      </c>
      <c r="B261" s="11"/>
      <c r="C261" s="11"/>
      <c r="D261" s="11"/>
    </row>
    <row r="262" spans="1:4" ht="15.75">
      <c r="A262" s="8" t="s">
        <v>304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305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306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307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308</v>
      </c>
      <c r="B266" s="9" t="s">
        <v>309</v>
      </c>
      <c r="C266" s="9" t="s">
        <v>76</v>
      </c>
      <c r="D266" s="9">
        <v>0</v>
      </c>
    </row>
    <row r="267" spans="1:4" ht="15.75">
      <c r="A267" s="8" t="s">
        <v>310</v>
      </c>
      <c r="B267" s="9" t="s">
        <v>104</v>
      </c>
      <c r="C267" s="9" t="s">
        <v>76</v>
      </c>
      <c r="D267" s="9">
        <v>0</v>
      </c>
    </row>
    <row r="268" spans="1:4" ht="15.75">
      <c r="A268" s="11" t="s">
        <v>311</v>
      </c>
      <c r="B268" s="11"/>
      <c r="C268" s="11"/>
      <c r="D268" s="11"/>
    </row>
    <row r="269" spans="1:4" ht="15.75">
      <c r="A269" s="8" t="s">
        <v>312</v>
      </c>
      <c r="B269" s="9" t="s">
        <v>295</v>
      </c>
      <c r="C269" s="9" t="s">
        <v>296</v>
      </c>
      <c r="D269" s="9">
        <v>0</v>
      </c>
    </row>
    <row r="270" spans="1:4" ht="15.75">
      <c r="A270" s="8" t="s">
        <v>313</v>
      </c>
      <c r="B270" s="9" t="s">
        <v>298</v>
      </c>
      <c r="C270" s="9" t="s">
        <v>296</v>
      </c>
      <c r="D270" s="9">
        <v>0</v>
      </c>
    </row>
    <row r="271" spans="1:4" ht="15.75">
      <c r="A271" s="8" t="s">
        <v>314</v>
      </c>
      <c r="B271" s="9" t="s">
        <v>315</v>
      </c>
      <c r="C271" s="9" t="s">
        <v>296</v>
      </c>
      <c r="D271" s="9">
        <v>0</v>
      </c>
    </row>
    <row r="272" spans="1:4" ht="15.75">
      <c r="A272" s="8" t="s">
        <v>316</v>
      </c>
      <c r="B272" s="9" t="s">
        <v>302</v>
      </c>
      <c r="C272" s="9" t="s">
        <v>76</v>
      </c>
      <c r="D272" s="9">
        <v>0</v>
      </c>
    </row>
    <row r="273" spans="1:4" ht="15.75">
      <c r="A273" s="11" t="s">
        <v>317</v>
      </c>
      <c r="B273" s="11"/>
      <c r="C273" s="11"/>
      <c r="D273" s="11"/>
    </row>
    <row r="274" spans="1:4" ht="15.75">
      <c r="A274" s="8" t="s">
        <v>318</v>
      </c>
      <c r="B274" s="9" t="s">
        <v>319</v>
      </c>
      <c r="C274" s="9" t="s">
        <v>296</v>
      </c>
      <c r="D274" s="9">
        <v>0</v>
      </c>
    </row>
    <row r="275" spans="1:4" ht="15.75">
      <c r="A275" s="8" t="s">
        <v>320</v>
      </c>
      <c r="B275" s="9" t="s">
        <v>321</v>
      </c>
      <c r="C275" s="9" t="s">
        <v>296</v>
      </c>
      <c r="D275" s="9">
        <v>0</v>
      </c>
    </row>
    <row r="276" spans="1:4" ht="31.5">
      <c r="A276" s="8" t="s">
        <v>322</v>
      </c>
      <c r="B276" s="9" t="s">
        <v>323</v>
      </c>
      <c r="C276" s="9" t="s">
        <v>76</v>
      </c>
      <c r="D276" s="9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2017-04-05T07:43:26Z</dcterms:modified>
  <cp:category/>
  <cp:version/>
  <cp:contentType/>
  <cp:contentStatus/>
</cp:coreProperties>
</file>