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<sst xmlns="http://schemas.openxmlformats.org/spreadsheetml/2006/main" count="976" uniqueCount="389">
  <si>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</si>
  <si>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</si>
  <si>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</si>
  <si>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</si>
  <si>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</si>
  <si>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</si>
  <si>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</si>
  <si>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</si>
  <si>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</si>
  <si>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</si>
  <si>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</si>
  <si>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</si>
  <si>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</si>
  <si>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</si>
  <si>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</si>
  <si>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</si>
  <si>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</si>
  <si>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</si>
  <si>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</si>
  <si>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</si>
  <si>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</si>
  <si>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</si>
  <si>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</si>
  <si>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</si>
  <si>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</si>
  <si>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</si>
  <si>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</si>
  <si>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</si>
  <si>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</si>
  <si>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</si>
  <si>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</si>
  <si>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</si>
  <si>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</si>
  <si>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</si>
  <si>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</si>
  <si>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</si>
  <si>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</si>
  <si>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</si>
  <si>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</si>
  <si>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</si>
  <si>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</si>
  <si>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</si>
  <si>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</si>
  <si>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</si>
  <si>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</si>
  <si>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</si>
  <si>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</si>
  <si>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</si>
  <si>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</si>
  <si>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</si>
  <si>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</si>
  <si>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</si>
  <si>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</si>
  <si>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</si>
  <si>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</si>
  <si>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</si>
  <si>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</si>
  <si>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</si>
  <si>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</si>
  <si>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</si>
  <si>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</si>
  <si>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</si>
  <si>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</si>
  <si>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</si>
  <si>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</si>
  <si>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</si>
  <si>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</si>
  <si>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</si>
  <si>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</si>
  <si>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</si>
  <si>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</si>
  <si>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</si>
  <si>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</si>
  <si>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</si>
  <si>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</si>
  <si>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</si>
  <si>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</si>
  <si>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</si>
  <si>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</si>
  <si>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</si>
  <si>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</si>
  <si>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</si>
  <si>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</si>
  <si>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</si>
  <si>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</si>
  <si>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</si>
  <si>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</si>
  <si>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</si>
  <si>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</si>
  <si>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</si>
  <si>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</si>
  <si>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</si>
  <si>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</si>
  <si>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</si>
  <si>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</si>
  <si>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</si>
  <si>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</si>
  <si>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</si>
  <si>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</si>
  <si>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</si>
  <si>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</si>
  <si>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</si>
  <si>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</si>
  <si>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</si>
  <si>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</si>
  <si>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</si>
  <si>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</si>
  <si>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</si>
  <si>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</si>
  <si>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</si>
  <si>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</si>
  <si>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</si>
  <si>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</si>
  <si>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</si>
  <si>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</si>
  <si>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</si>
  <si>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</si>
  <si>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</si>
  <si>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</si>
  <si>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</si>
  <si>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</si>
  <si>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</si>
  <si>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</si>
  <si>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</si>
  <si>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</si>
  <si>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</si>
  <si>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</si>
  <si>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</si>
  <si>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</si>
  <si>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</si>
  <si>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</si>
  <si>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</si>
  <si>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</si>
  <si>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</si>
  <si>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</si>
  <si>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</si>
  <si>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</si>
  <si>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</si>
  <si>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</si>
  <si>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</si>
  <si>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</si>
  <si>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</si>
  <si>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</si>
  <si>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</si>
  <si>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</si>
  <si>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</si>
  <si>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</si>
  <si>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</si>
  <si>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</si>
  <si>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</si>
  <si>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</si>
  <si>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</si>
  <si>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</si>
  <si>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</si>
  <si>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</si>
  <si>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</si>
  <si>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</si>
  <si>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</si>
  <si>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</si>
  <si>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</si>
  <si>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</si>
  <si>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</si>
  <si>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</si>
  <si>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</si>
  <si>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</si>
  <si>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</si>
  <si>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</si>
  <si>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</si>
  <si>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</si>
  <si>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</si>
  <si>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</si>
  <si>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</si>
  <si>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</si>
  <si>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</si>
  <si>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</si>
  <si>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</si>
  <si>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</si>
  <si>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</si>
  <si>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</si>
  <si>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</si>
  <si>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</si>
  <si>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</si>
  <si>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</si>
  <si>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</si>
  <si>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</si>
  <si>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</si>
  <si>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</si>
  <si>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</si>
  <si>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</si>
  <si>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</si>
  <si>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</si>
  <si>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</si>
  <si>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</si>
  <si>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</si>
  <si>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</si>
  <si>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</si>
  <si>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</si>
  <si>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</si>
  <si>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</si>
  <si>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</si>
  <si>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</si>
  <si>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</si>
  <si>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</si>
  <si>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</si>
  <si>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</si>
  <si>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</si>
  <si>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</si>
  <si>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</si>
  <si>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</si>
  <si>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</si>
  <si>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</si>
  <si>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</si>
  <si>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</si>
  <si>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</si>
  <si>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</si>
  <si>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</si>
  <si>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</si>
  <si>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</si>
  <si>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</si>
  <si>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</si>
  <si>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</si>
  <si>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</si>
  <si>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</si>
  <si>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</si>
  <si>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</si>
  <si>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</si>
  <si>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</si>
  <si>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</si>
  <si>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</si>
  <si>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</si>
  <si>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</si>
  <si>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</si>
  <si>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</si>
  <si>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</si>
  <si>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</si>
  <si>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</si>
  <si>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</si>
  <si>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</si>
  <si>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</si>
  <si>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</si>
  <si>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</si>
  <si>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</si>
  <si>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</si>
  <si>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</si>
  <si>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</si>
  <si>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</si>
  <si>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</si>
  <si>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</si>
  <si>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</si>
  <si>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</si>
  <si>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</si>
  <si>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</si>
  <si>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</si>
  <si>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</si>
  <si>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</si>
  <si>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</si>
  <si>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</si>
  <si>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</si>
  <si>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</si>
  <si>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</si>
  <si>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</si>
  <si>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</si>
  <si>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</si>
  <si>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</si>
  <si>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</si>
  <si>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</si>
  <si>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</si>
  <si>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</si>
  <si>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</si>
  <si>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</si>
  <si>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</si>
  <si>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</si>
  <si>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</si>
  <si>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</si>
  <si>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</si>
  <si>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</si>
  <si>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</si>
  <si>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</si>
  <si>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</si>
  <si>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</si>
  <si>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</si>
  <si>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</si>
  <si>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</si>
  <si>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</si>
  <si>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</si>
  <si>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</si>
  <si>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</si>
  <si>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</si>
  <si>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</si>
  <si>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</si>
  <si>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</si>
  <si>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</si>
  <si>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</si>
  <si>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</si>
  <si>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</si>
  <si>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</si>
  <si>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</si>
  <si>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</si>
  <si>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</si>
  <si>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</si>
  <si>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</si>
  <si>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</si>
  <si>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</si>
  <si>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</si>
  <si>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</si>
  <si>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</si>
  <si>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</si>
  <si>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</si>
  <si>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</si>
  <si>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</si>
  <si>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</si>
  <si>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</si>
  <si>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</si>
  <si>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</si>
  <si>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</si>
  <si>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</si>
  <si>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</si>
  <si>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</si>
  <si>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</si>
  <si>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</si>
  <si>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</si>
  <si>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</si>
  <si>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</si>
  <si>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</si>
  <si>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</si>
  <si>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</si>
  <si>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</si>
  <si>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</si>
  <si>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</si>
  <si>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</si>
  <si>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</si>
  <si>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</si>
  <si>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</si>
  <si>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</si>
  <si>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</si>
  <si>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</si>
  <si>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</si>
  <si>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</si>
  <si>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</si>
  <si>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</si>
  <si>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</si>
  <si>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</si>
  <si>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</si>
  <si>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</si>
  <si>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</si>
  <si>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</si>
  <si>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</si>
  <si>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</si>
  <si>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</si>
  <si>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</si>
  <si>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</si>
  <si>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</si>
  <si>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</si>
  <si>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</si>
  <si>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</si>
  <si>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</si>
  <si>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</si>
  <si>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</si>
  <si>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</si>
  <si>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</si>
  <si>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</si>
  <si>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</si>
  <si>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</si>
  <si>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</si>
  <si>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</si>
  <si>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</si>
  <si>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</si>
  <si>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</si>
  <si>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</si>
  <si>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</si>
  <si>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</si>
  <si>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</si>
  <si>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</si>
  <si>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</si>
  <si>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</si>
  <si>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</si>
  <si>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</si>
  <si>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</si>
  <si>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</si>
  <si>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</si>
  <si>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</si>
  <si>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</si>
  <si>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</si>
  <si>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</si>
  <si>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41  ул. Гагарина в г. Липецке</t>
  </si>
  <si>
    <t>листья      Гревцева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</si>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</sst>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N122">
            <v>113477.60241839998</v>
          </cell>
        </row>
        <row r="123">
          <cell r="N123">
            <v>186050.22171120008</v>
          </cell>
        </row>
        <row r="124">
          <cell r="N124">
            <v>29289.020640000002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384</v>
      </c>
      <c r="B2" s="5"/>
      <c r="C2" s="5"/>
      <c r="D2" s="5"/>
      <c r="E2" s="6">
        <v>1991.8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388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</v>
      </c>
    </row>
    <row r="11" spans="1:4" ht="15.75">
      <c r="A11" s="8" t="s">
        <v>78</v>
      </c>
      <c r="B11" s="9" t="s">
        <v>79</v>
      </c>
      <c r="C11" s="9" t="s">
        <v>76</v>
      </c>
      <c r="D11" s="9">
        <v>42192.46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328816.8447696001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'[1]ук(2016)'!$N$123</f>
        <v>186050.22171120008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'[1]ук(2016)'!$N$122</f>
        <v>113477.60241839998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'[1]ук(2016)'!$N$124</f>
        <v>29289.020640000002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289518.11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289518.11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289518.11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0.18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47139.804769600094</v>
      </c>
      <c r="E25" s="1">
        <f>D12-(D16+D10)+D260-D24+D11</f>
        <v>47139.804769600094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22089.78</v>
      </c>
      <c r="E28" s="20">
        <v>22089.78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11.090360477959635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677.12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226.19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0.11356059845366001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450.93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0.22639321216989658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19011.33</v>
      </c>
      <c r="E60" s="29">
        <v>19011.33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9.54479867456572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387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387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29289.02</v>
      </c>
      <c r="E72" s="29">
        <v>29289.02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14.7047996786826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8375.26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8375.26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4.204869966864143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762.94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762.94</v>
      </c>
      <c r="E84" s="16"/>
      <c r="F84" s="16">
        <v>3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254.31333333333336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66589.86</v>
      </c>
      <c r="E90" s="2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20340.26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10.211999196706497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46249.6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23.22000200823376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0</v>
      </c>
      <c r="E100" s="16"/>
      <c r="F100" s="10"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0</v>
      </c>
      <c r="F105" s="10">
        <f>F100</f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E111+E115+E119+E123+E127+E131+E135+E139+E143+E147+E151+E163+E159+E155</f>
        <v>54644.4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1006.26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0.5052013254342805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4275.4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2.1465006526759716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1525.72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0.7660006024701276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18439.06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9.257485691334471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13131.31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6.5926850085349935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6784.07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3.4059995983532483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3197.83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1.605497539913646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1976.26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0.9921980118485791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1360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0.6827994778592228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368</v>
      </c>
      <c r="B159" s="10" t="s">
        <v>109</v>
      </c>
      <c r="C159" s="10" t="s">
        <v>70</v>
      </c>
      <c r="D159" s="34" t="s">
        <v>381</v>
      </c>
      <c r="E159" s="16">
        <v>2948.49</v>
      </c>
      <c r="F159" s="37" t="s">
        <v>385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369</v>
      </c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370</v>
      </c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371</v>
      </c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>
        <v>0</v>
      </c>
      <c r="F163" s="38"/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12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E169+E177+E181+E185+E189+E193+E197+E201+E205+E209</f>
        <v>65475.82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386</v>
      </c>
      <c r="E173" s="29">
        <v>3892.35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v>3406.26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1.710141580479968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64.71+770.62</f>
        <v>835.33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0.41938447635304754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3768.7+1306.97+2989.1</f>
        <v>8064.77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4.048985841952003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444.73+877.89+333.09+826.36+72.42</f>
        <v>2554.49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1.2825032633798574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/>
      <c r="B193" s="10" t="s">
        <v>109</v>
      </c>
      <c r="C193" s="10" t="s">
        <v>70</v>
      </c>
      <c r="D193" s="34" t="s">
        <v>383</v>
      </c>
      <c r="E193" s="16">
        <f>1336.32+298.39+444.73+34.06+309.15+161.03</f>
        <v>2583.6800000000003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/>
      <c r="B194" s="10" t="s">
        <v>110</v>
      </c>
      <c r="C194" s="10" t="s">
        <v>70</v>
      </c>
      <c r="D194" s="34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/>
      <c r="B195" s="10" t="s">
        <v>67</v>
      </c>
      <c r="C195" s="10" t="s">
        <v>70</v>
      </c>
      <c r="D195" s="34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/>
      <c r="B196" s="10" t="s">
        <v>111</v>
      </c>
      <c r="C196" s="10" t="s">
        <v>76</v>
      </c>
      <c r="D196" s="34">
        <f>E193/E2</f>
        <v>1.2971583492318508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242</v>
      </c>
      <c r="B197" s="10" t="s">
        <v>109</v>
      </c>
      <c r="C197" s="10" t="s">
        <v>70</v>
      </c>
      <c r="D197" s="10" t="s">
        <v>47</v>
      </c>
      <c r="E197" s="16">
        <f>239.28+5789.33</f>
        <v>6028.61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239</v>
      </c>
      <c r="B198" s="10" t="s">
        <v>110</v>
      </c>
      <c r="C198" s="10" t="s">
        <v>70</v>
      </c>
      <c r="D198" s="10" t="s">
        <v>27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243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244</v>
      </c>
      <c r="B200" s="10" t="s">
        <v>111</v>
      </c>
      <c r="C200" s="10" t="s">
        <v>76</v>
      </c>
      <c r="D200" s="34">
        <f>E197/E2</f>
        <v>3.026714529571242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245</v>
      </c>
      <c r="B201" s="10" t="s">
        <v>109</v>
      </c>
      <c r="C201" s="10" t="s">
        <v>70</v>
      </c>
      <c r="D201" s="10" t="s">
        <v>48</v>
      </c>
      <c r="E201" s="16">
        <v>204.45</v>
      </c>
      <c r="F201" s="16" t="s">
        <v>334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246</v>
      </c>
      <c r="B202" s="10" t="s">
        <v>110</v>
      </c>
      <c r="C202" s="10" t="s">
        <v>70</v>
      </c>
      <c r="D202" s="10" t="s">
        <v>27</v>
      </c>
      <c r="E202" s="16"/>
      <c r="F202" s="16" t="s">
        <v>12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247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248</v>
      </c>
      <c r="B204" s="10" t="s">
        <v>111</v>
      </c>
      <c r="C204" s="10" t="s">
        <v>76</v>
      </c>
      <c r="D204" s="34">
        <f>E201/E2</f>
        <v>0.10264584797670448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249</v>
      </c>
      <c r="B205" s="10" t="s">
        <v>109</v>
      </c>
      <c r="C205" s="10" t="s">
        <v>70</v>
      </c>
      <c r="D205" s="10" t="s">
        <v>49</v>
      </c>
      <c r="E205" s="16">
        <f>14122.05+2622.24+1863.51+2769.93+451.86+870.51+2721.62</f>
        <v>25421.719999999998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250</v>
      </c>
      <c r="B206" s="10" t="s">
        <v>110</v>
      </c>
      <c r="C206" s="10" t="s">
        <v>70</v>
      </c>
      <c r="D206" s="10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251</v>
      </c>
      <c r="B207" s="10" t="s">
        <v>67</v>
      </c>
      <c r="C207" s="10" t="s">
        <v>70</v>
      </c>
      <c r="D207" s="10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252</v>
      </c>
      <c r="B208" s="10" t="s">
        <v>111</v>
      </c>
      <c r="C208" s="10" t="s">
        <v>76</v>
      </c>
      <c r="D208" s="34">
        <f>E205/E2</f>
        <v>12.763189075208354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/>
      <c r="B209" s="10" t="s">
        <v>109</v>
      </c>
      <c r="C209" s="10" t="s">
        <v>70</v>
      </c>
      <c r="D209" s="34" t="s">
        <v>382</v>
      </c>
      <c r="E209" s="16">
        <f>2328.24+11025.47</f>
        <v>13353.71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/>
      <c r="B210" s="10" t="s">
        <v>110</v>
      </c>
      <c r="C210" s="10" t="s">
        <v>70</v>
      </c>
      <c r="D210" s="34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/>
      <c r="B211" s="10" t="s">
        <v>67</v>
      </c>
      <c r="C211" s="10" t="s">
        <v>70</v>
      </c>
      <c r="D211" s="34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/>
      <c r="B212" s="10" t="s">
        <v>111</v>
      </c>
      <c r="C212" s="10" t="s">
        <v>76</v>
      </c>
      <c r="D212" s="34">
        <f>E209/E2</f>
        <v>6.70434280550256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8.75">
      <c r="A214" s="31" t="s">
        <v>253</v>
      </c>
      <c r="B214" s="10" t="s">
        <v>108</v>
      </c>
      <c r="C214" s="10" t="s">
        <v>76</v>
      </c>
      <c r="D214" s="10">
        <f>E215+E219+E223+E227+E231+E235+E239+E243+E247+E251</f>
        <v>21633.949999999997</v>
      </c>
      <c r="E214" s="16"/>
      <c r="F214" s="4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254</v>
      </c>
      <c r="B215" s="10" t="s">
        <v>109</v>
      </c>
      <c r="C215" s="10" t="s">
        <v>70</v>
      </c>
      <c r="D215" s="10" t="s">
        <v>51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283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255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256</v>
      </c>
      <c r="B218" s="10" t="s">
        <v>111</v>
      </c>
      <c r="C218" s="10" t="s">
        <v>76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257</v>
      </c>
      <c r="B219" s="10" t="s">
        <v>109</v>
      </c>
      <c r="C219" s="10" t="s">
        <v>70</v>
      </c>
      <c r="D219" s="10" t="s">
        <v>53</v>
      </c>
      <c r="E219" s="16">
        <v>3215.42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258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259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260</v>
      </c>
      <c r="B222" s="10" t="s">
        <v>111</v>
      </c>
      <c r="C222" s="10" t="s">
        <v>76</v>
      </c>
      <c r="D222" s="34">
        <f>E219/E2</f>
        <v>1.6143287478662518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261</v>
      </c>
      <c r="B223" s="10" t="s">
        <v>109</v>
      </c>
      <c r="C223" s="10" t="s">
        <v>70</v>
      </c>
      <c r="D223" s="10" t="s">
        <v>52</v>
      </c>
      <c r="E223" s="16">
        <v>5052.42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262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263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264</v>
      </c>
      <c r="B226" s="10" t="s">
        <v>111</v>
      </c>
      <c r="C226" s="10" t="s">
        <v>76</v>
      </c>
      <c r="D226" s="34">
        <f>E223/E2</f>
        <v>2.5366101014158047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265</v>
      </c>
      <c r="B227" s="10" t="s">
        <v>109</v>
      </c>
      <c r="C227" s="10" t="s">
        <v>70</v>
      </c>
      <c r="D227" s="10" t="s">
        <v>288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266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267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268</v>
      </c>
      <c r="B230" s="10" t="s">
        <v>111</v>
      </c>
      <c r="C230" s="10" t="s">
        <v>76</v>
      </c>
      <c r="D230" s="10"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269</v>
      </c>
      <c r="B231" s="10" t="s">
        <v>109</v>
      </c>
      <c r="C231" s="10" t="s">
        <v>70</v>
      </c>
      <c r="D231" s="10" t="s">
        <v>340</v>
      </c>
      <c r="E231" s="16">
        <v>2483.88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270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271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272</v>
      </c>
      <c r="B234" s="10" t="s">
        <v>111</v>
      </c>
      <c r="C234" s="10" t="s">
        <v>76</v>
      </c>
      <c r="D234" s="34">
        <f>E231/E2</f>
        <v>1.2470529169595341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273</v>
      </c>
      <c r="B235" s="10" t="s">
        <v>109</v>
      </c>
      <c r="C235" s="10" t="s">
        <v>70</v>
      </c>
      <c r="D235" s="10" t="s">
        <v>1</v>
      </c>
      <c r="E235" s="16">
        <v>2026.27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274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275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276</v>
      </c>
      <c r="B238" s="10" t="s">
        <v>111</v>
      </c>
      <c r="C238" s="10" t="s">
        <v>76</v>
      </c>
      <c r="D238" s="34">
        <f>E235/E2</f>
        <v>1.0173059544130938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277</v>
      </c>
      <c r="B239" s="10" t="s">
        <v>109</v>
      </c>
      <c r="C239" s="10" t="s">
        <v>70</v>
      </c>
      <c r="D239" s="10" t="s">
        <v>0</v>
      </c>
      <c r="E239" s="16">
        <f>807.47+4024.99</f>
        <v>4832.46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278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279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280</v>
      </c>
      <c r="B242" s="10" t="s">
        <v>111</v>
      </c>
      <c r="C242" s="10" t="s">
        <v>76</v>
      </c>
      <c r="D242" s="34">
        <f>E239/E2</f>
        <v>2.4261773270408677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282</v>
      </c>
      <c r="B243" s="10" t="s">
        <v>109</v>
      </c>
      <c r="C243" s="10" t="s">
        <v>70</v>
      </c>
      <c r="D243" s="10" t="s">
        <v>54</v>
      </c>
      <c r="E243" s="16">
        <f>581.77+40.94</f>
        <v>622.71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284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285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286</v>
      </c>
      <c r="B246" s="10" t="s">
        <v>111</v>
      </c>
      <c r="C246" s="10" t="s">
        <v>76</v>
      </c>
      <c r="D246" s="34">
        <f>E243/E2</f>
        <v>0.3126368109247917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289</v>
      </c>
      <c r="B247" s="10" t="s">
        <v>109</v>
      </c>
      <c r="C247" s="10" t="s">
        <v>70</v>
      </c>
      <c r="D247" s="10" t="s">
        <v>55</v>
      </c>
      <c r="E247" s="16">
        <f>168.84+2584.49</f>
        <v>2753.33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290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291</v>
      </c>
      <c r="B249" s="10" t="s">
        <v>67</v>
      </c>
      <c r="C249" s="10" t="s">
        <v>70</v>
      </c>
      <c r="D249" s="10" t="s">
        <v>12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292</v>
      </c>
      <c r="B250" s="10" t="s">
        <v>111</v>
      </c>
      <c r="C250" s="10" t="s">
        <v>76</v>
      </c>
      <c r="D250" s="34">
        <f>E247/E2</f>
        <v>1.3823325635103927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376</v>
      </c>
      <c r="B251" s="10" t="s">
        <v>109</v>
      </c>
      <c r="C251" s="10" t="s">
        <v>70</v>
      </c>
      <c r="D251" s="10" t="s">
        <v>56</v>
      </c>
      <c r="E251" s="16">
        <v>647.46</v>
      </c>
      <c r="F251" s="16" t="s">
        <v>335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377</v>
      </c>
      <c r="B252" s="10" t="s">
        <v>110</v>
      </c>
      <c r="C252" s="10" t="s">
        <v>70</v>
      </c>
      <c r="D252" s="10" t="s">
        <v>27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378</v>
      </c>
      <c r="B253" s="10" t="s">
        <v>67</v>
      </c>
      <c r="C253" s="10" t="s">
        <v>70</v>
      </c>
      <c r="D253" s="10" t="s">
        <v>325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379</v>
      </c>
      <c r="B254" s="10" t="s">
        <v>111</v>
      </c>
      <c r="C254" s="10" t="s">
        <v>76</v>
      </c>
      <c r="D254" s="34">
        <f>E251/E2</f>
        <v>0.3250627573049503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15.75">
      <c r="A255" s="31"/>
      <c r="B255" s="28" t="s">
        <v>281</v>
      </c>
      <c r="C255" s="10" t="s">
        <v>76</v>
      </c>
      <c r="D255" s="41">
        <f>SUM(D90,D28,D34,D60,D66,D72,D78,D84,D100,D110,D168,D214)</f>
        <v>288549.48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4" ht="15.75">
      <c r="A256" s="11" t="s">
        <v>293</v>
      </c>
      <c r="B256" s="11"/>
      <c r="C256" s="11"/>
      <c r="D256" s="11"/>
    </row>
    <row r="257" spans="1:4" ht="15.75">
      <c r="A257" s="8" t="s">
        <v>294</v>
      </c>
      <c r="B257" s="9" t="s">
        <v>295</v>
      </c>
      <c r="C257" s="9" t="s">
        <v>296</v>
      </c>
      <c r="D257" s="9">
        <v>2</v>
      </c>
    </row>
    <row r="258" spans="1:4" ht="15.75">
      <c r="A258" s="8" t="s">
        <v>297</v>
      </c>
      <c r="B258" s="9" t="s">
        <v>298</v>
      </c>
      <c r="C258" s="9" t="s">
        <v>296</v>
      </c>
      <c r="D258" s="9">
        <v>2</v>
      </c>
    </row>
    <row r="259" spans="1:4" ht="15.75">
      <c r="A259" s="8" t="s">
        <v>299</v>
      </c>
      <c r="B259" s="9" t="s">
        <v>300</v>
      </c>
      <c r="C259" s="9" t="s">
        <v>296</v>
      </c>
      <c r="D259" s="9">
        <v>0</v>
      </c>
    </row>
    <row r="260" spans="1:4" ht="15.75">
      <c r="A260" s="8" t="s">
        <v>301</v>
      </c>
      <c r="B260" s="9" t="s">
        <v>302</v>
      </c>
      <c r="C260" s="9" t="s">
        <v>76</v>
      </c>
      <c r="D260" s="9">
        <v>-34351.21</v>
      </c>
    </row>
    <row r="261" spans="1:4" ht="15.75">
      <c r="A261" s="11" t="s">
        <v>303</v>
      </c>
      <c r="B261" s="11"/>
      <c r="C261" s="11"/>
      <c r="D261" s="11"/>
    </row>
    <row r="262" spans="1:4" ht="15.75">
      <c r="A262" s="8" t="s">
        <v>304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305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306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307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308</v>
      </c>
      <c r="B266" s="9" t="s">
        <v>309</v>
      </c>
      <c r="C266" s="9" t="s">
        <v>76</v>
      </c>
      <c r="D266" s="9">
        <v>0</v>
      </c>
    </row>
    <row r="267" spans="1:4" ht="15.75">
      <c r="A267" s="8" t="s">
        <v>310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311</v>
      </c>
      <c r="B268" s="11"/>
      <c r="C268" s="11"/>
      <c r="D268" s="11"/>
    </row>
    <row r="269" spans="1:4" ht="15.75">
      <c r="A269" s="8" t="s">
        <v>312</v>
      </c>
      <c r="B269" s="9" t="s">
        <v>295</v>
      </c>
      <c r="C269" s="9" t="s">
        <v>296</v>
      </c>
      <c r="D269" s="9">
        <v>0</v>
      </c>
    </row>
    <row r="270" spans="1:4" ht="15.75">
      <c r="A270" s="8" t="s">
        <v>313</v>
      </c>
      <c r="B270" s="9" t="s">
        <v>298</v>
      </c>
      <c r="C270" s="9" t="s">
        <v>296</v>
      </c>
      <c r="D270" s="9">
        <v>0</v>
      </c>
    </row>
    <row r="271" spans="1:4" ht="15.75">
      <c r="A271" s="8" t="s">
        <v>314</v>
      </c>
      <c r="B271" s="9" t="s">
        <v>315</v>
      </c>
      <c r="C271" s="9" t="s">
        <v>296</v>
      </c>
      <c r="D271" s="9">
        <v>0</v>
      </c>
    </row>
    <row r="272" spans="1:4" ht="15.75">
      <c r="A272" s="8" t="s">
        <v>316</v>
      </c>
      <c r="B272" s="9" t="s">
        <v>302</v>
      </c>
      <c r="C272" s="9" t="s">
        <v>76</v>
      </c>
      <c r="D272" s="9">
        <v>0</v>
      </c>
    </row>
    <row r="273" spans="1:4" ht="15.75">
      <c r="A273" s="11" t="s">
        <v>317</v>
      </c>
      <c r="B273" s="11"/>
      <c r="C273" s="11"/>
      <c r="D273" s="11"/>
    </row>
    <row r="274" spans="1:4" ht="15.75">
      <c r="A274" s="8" t="s">
        <v>318</v>
      </c>
      <c r="B274" s="9" t="s">
        <v>319</v>
      </c>
      <c r="C274" s="9" t="s">
        <v>296</v>
      </c>
      <c r="D274" s="9">
        <v>0</v>
      </c>
    </row>
    <row r="275" spans="1:4" ht="15.75">
      <c r="A275" s="8" t="s">
        <v>320</v>
      </c>
      <c r="B275" s="9" t="s">
        <v>321</v>
      </c>
      <c r="C275" s="9" t="s">
        <v>296</v>
      </c>
      <c r="D275" s="9">
        <v>0</v>
      </c>
    </row>
    <row r="276" spans="1:4" ht="31.5">
      <c r="A276" s="8" t="s">
        <v>322</v>
      </c>
      <c r="B276" s="9" t="s">
        <v>323</v>
      </c>
      <c r="C276" s="9" t="s">
        <v>76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2017-04-05T07:25:09Z</dcterms:modified>
  <cp:category/>
  <cp:version/>
  <cp:contentType/>
  <cp:contentStatus/>
</cp:coreProperties>
</file>