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<sst xmlns="http://schemas.openxmlformats.org/spreadsheetml/2006/main" count="962" uniqueCount="390">
  <si>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</si>
  <si>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</si>
  <si>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</si>
  <si>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</si>
  <si>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</si>
  <si>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</si>
  <si>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</si>
  <si>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</si>
  <si>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</si>
  <si>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</si>
  <si>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</si>
  <si>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</si>
  <si>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</si>
  <si>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</si>
  <si>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</si>
  <si>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</si>
  <si>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</si>
  <si>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</si>
  <si>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</si>
  <si>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</si>
  <si>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</si>
  <si>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</si>
  <si>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</si>
  <si>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</si>
  <si>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</si>
  <si>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</si>
  <si>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</si>
  <si>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</si>
  <si>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</si>
  <si>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</si>
  <si>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</si>
  <si>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</si>
  <si>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</si>
  <si>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</si>
  <si>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</si>
  <si>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</si>
  <si>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</si>
  <si>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</si>
  <si>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</si>
  <si>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</si>
  <si>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</si>
  <si>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</si>
  <si>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</si>
  <si>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</si>
  <si>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</si>
  <si>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</si>
  <si>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</si>
  <si>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</si>
  <si>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</si>
  <si>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</si>
  <si>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</si>
  <si>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</si>
  <si>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</si>
  <si>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</si>
  <si>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</si>
  <si>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</si>
  <si>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</si>
  <si>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</si>
  <si>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</si>
  <si>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</si>
  <si>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</si>
  <si>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</si>
  <si>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</si>
  <si>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</si>
  <si>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</si>
  <si>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</si>
  <si>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</si>
  <si>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</si>
  <si>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</si>
  <si>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</si>
  <si>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</si>
  <si>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</si>
  <si>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</si>
  <si>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</si>
  <si>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</si>
  <si>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</si>
  <si>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</si>
  <si>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</si>
  <si>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</si>
  <si>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</si>
  <si>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</si>
  <si>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</si>
  <si>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</si>
  <si>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</si>
  <si>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</si>
  <si>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</si>
  <si>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</si>
  <si>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</si>
  <si>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</si>
  <si>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</si>
  <si>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</si>
  <si>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</si>
  <si>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</si>
  <si>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</si>
  <si>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</si>
  <si>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</si>
  <si>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</si>
  <si>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</si>
  <si>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</si>
  <si>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</si>
  <si>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</si>
  <si>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</si>
  <si>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</si>
  <si>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</si>
  <si>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</si>
  <si>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</si>
  <si>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</si>
  <si>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</si>
  <si>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</si>
  <si>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</si>
  <si>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</si>
  <si>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</si>
  <si>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</si>
  <si>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</si>
  <si>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</si>
  <si>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</si>
  <si>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</si>
  <si>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</si>
  <si>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</si>
  <si>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</si>
  <si>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</si>
  <si>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</si>
  <si>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</si>
  <si>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</si>
  <si>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</si>
  <si>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</si>
  <si>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</si>
  <si>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</si>
  <si>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</si>
  <si>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</si>
  <si>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</si>
  <si>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</si>
  <si>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</si>
  <si>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</si>
  <si>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</si>
  <si>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</si>
  <si>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</si>
  <si>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</si>
  <si>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</si>
  <si>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</si>
  <si>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</si>
  <si>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</si>
  <si>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</si>
  <si>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</si>
  <si>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</si>
  <si>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</si>
  <si>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</si>
  <si>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</si>
  <si>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</si>
  <si>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</si>
  <si>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</si>
  <si>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</si>
  <si>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</si>
  <si>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</si>
  <si>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</si>
  <si>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</si>
  <si>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</si>
  <si>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</si>
  <si>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</si>
  <si>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</si>
  <si>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</si>
  <si>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</si>
  <si>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</si>
  <si>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</si>
  <si>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</si>
  <si>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</si>
  <si>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</si>
  <si>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</si>
  <si>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</si>
  <si>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</si>
  <si>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</si>
  <si>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</si>
  <si>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</si>
  <si>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</si>
  <si>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</si>
  <si>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</si>
  <si>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</si>
  <si>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</si>
  <si>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</si>
  <si>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</si>
  <si>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</si>
  <si>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</si>
  <si>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</si>
  <si>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</si>
  <si>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</si>
  <si>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</si>
  <si>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</si>
  <si>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</si>
  <si>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</si>
  <si>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</si>
  <si>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</si>
  <si>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</si>
  <si>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</si>
  <si>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</si>
  <si>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</si>
  <si>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</si>
  <si>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</si>
  <si>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</si>
  <si>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</si>
  <si>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</si>
  <si>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</si>
  <si>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</si>
  <si>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</si>
  <si>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</si>
  <si>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</si>
  <si>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</si>
  <si>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</si>
  <si>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</si>
  <si>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</si>
  <si>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</si>
  <si>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</si>
  <si>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</si>
  <si>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</si>
  <si>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</si>
  <si>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</si>
  <si>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</si>
  <si>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</si>
  <si>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</si>
  <si>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</si>
  <si>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</si>
  <si>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</si>
  <si>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</si>
  <si>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</si>
  <si>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</si>
  <si>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</si>
  <si>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</si>
  <si>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</si>
  <si>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</si>
  <si>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</si>
  <si>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</si>
  <si>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</si>
  <si>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</si>
  <si>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</si>
  <si>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</si>
  <si>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</si>
  <si>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</si>
  <si>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</si>
  <si>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</si>
  <si>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</si>
  <si>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</si>
  <si>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</si>
  <si>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</si>
  <si>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</si>
  <si>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</si>
  <si>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</si>
  <si>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</si>
  <si>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</si>
  <si>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</si>
  <si>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</si>
  <si>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</si>
  <si>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</si>
  <si>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</si>
  <si>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</si>
  <si>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</si>
  <si>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</si>
  <si>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</si>
  <si>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</si>
  <si>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</si>
  <si>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</si>
  <si>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</si>
  <si>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</si>
  <si>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</si>
  <si>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</si>
  <si>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</si>
  <si>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</si>
  <si>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</si>
  <si>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</si>
  <si>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</si>
  <si>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</si>
  <si>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</si>
  <si>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</si>
  <si>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</si>
  <si>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</si>
  <si>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</si>
  <si>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</si>
  <si>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</si>
  <si>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</si>
  <si>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</si>
  <si>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</si>
  <si>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</si>
  <si>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</si>
  <si>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</si>
  <si>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</si>
  <si>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</si>
  <si>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</si>
  <si>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</si>
  <si>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</si>
  <si>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</si>
  <si>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</si>
  <si>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</si>
  <si>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</si>
  <si>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</si>
  <si>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</si>
  <si>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</si>
  <si>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</si>
  <si>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</si>
  <si>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</si>
  <si>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</si>
  <si>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</si>
  <si>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</si>
  <si>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</si>
  <si>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</si>
  <si>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</si>
  <si>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</si>
  <si>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</si>
  <si>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</si>
  <si>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</si>
  <si>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</si>
  <si>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</si>
  <si>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</si>
  <si>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</si>
  <si>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</si>
  <si>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</si>
  <si>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</si>
  <si>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</si>
  <si>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</si>
  <si>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</si>
  <si>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</si>
  <si>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</si>
  <si>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</si>
  <si>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</si>
  <si>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</si>
  <si>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</si>
  <si>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</si>
  <si>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</si>
  <si>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</si>
  <si>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</si>
  <si>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</si>
  <si>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</si>
  <si>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</si>
  <si>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</si>
  <si>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</si>
  <si>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</si>
  <si>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</si>
  <si>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</si>
  <si>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</si>
  <si>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</si>
  <si>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</si>
  <si>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</si>
  <si>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</si>
  <si>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</si>
  <si>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</si>
  <si>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</si>
  <si>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</si>
  <si>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</si>
  <si>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</si>
  <si>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</si>
  <si>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</si>
  <si>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</si>
  <si>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</si>
  <si>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</si>
  <si>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</si>
  <si>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</si>
  <si>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</si>
  <si>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</si>
  <si>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</si>
  <si>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</si>
  <si>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</si>
  <si>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</si>
  <si>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</si>
  <si>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</si>
  <si>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</si>
  <si>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</si>
  <si>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</si>
  <si>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</si>
  <si>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</si>
  <si>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</si>
  <si>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</si>
  <si>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</si>
  <si>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</si>
  <si>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</si>
  <si>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</si>
  <si>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</si>
  <si>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</si>
  <si>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</si>
  <si>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</si>
  <si>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</si>
  <si>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</si>
  <si>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</si>
  <si>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</si>
  <si>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</si>
  <si>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</si>
  <si>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</si>
  <si>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</si>
  <si>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</si>
  <si>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</si>
  <si>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и обслуживание кол.приборов учёта горячей воды</t>
  </si>
  <si>
    <t>Обследование спец. организациями</t>
  </si>
  <si>
    <t>31.03.2017 г.</t>
  </si>
  <si>
    <t>Отчет об исполнении управляющей организацией ООО "УК "Привокзальная" договора управления за 2016 год по дому № 44  ул. Липовская в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</si>
</sst>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H122">
            <v>142684.96786944</v>
          </cell>
        </row>
        <row r="123">
          <cell r="AH123">
            <v>238298.37236160017</v>
          </cell>
        </row>
        <row r="124">
          <cell r="AH124">
            <v>37247.846592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A12" sqref="A12:IV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10.71093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389</v>
      </c>
      <c r="B2" s="40"/>
      <c r="C2" s="40"/>
      <c r="D2" s="40"/>
      <c r="E2" s="5">
        <v>2533.04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388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0.14</v>
      </c>
    </row>
    <row r="11" spans="1:4" ht="15.75">
      <c r="A11" s="7" t="s">
        <v>78</v>
      </c>
      <c r="B11" s="8" t="s">
        <v>79</v>
      </c>
      <c r="C11" s="8" t="s">
        <v>76</v>
      </c>
      <c r="D11" s="8">
        <v>82210.17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418231.18682304013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'[1]ук(2016)'!$AH$123</f>
        <v>238298.37236160017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'[1]ук(2016)'!$AH$122</f>
        <v>142684.96786944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'[1]ук(2016)'!$AH$124</f>
        <v>37247.846592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332420.28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332420.28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332420.42000000004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1.83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136447.4068230401</v>
      </c>
      <c r="E25" s="1">
        <f>D12-(D16+D10)+D256-D24+D11</f>
        <v>136447.4068230401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29092.32</v>
      </c>
      <c r="E28" s="17">
        <v>29092.32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11.48514038467612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11001.46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547.12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0.21599343081830527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2876.44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1.1355683289644065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7577.9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2.9916227142090137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24177.36</v>
      </c>
      <c r="E60" s="26">
        <v>24177.36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9.54479992420175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387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387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37247.85</v>
      </c>
      <c r="E72" s="26">
        <v>37247.85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14.704801345418943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6754.18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6754.18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2.666432429018097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3263.69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3263.69</v>
      </c>
      <c r="E84" s="13"/>
      <c r="F84" s="13">
        <v>7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466.24142857142857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84684.59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25867.4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10.21199823137416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58817.19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23.220000473739066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245.38</v>
      </c>
      <c r="E100" s="13"/>
      <c r="F100" s="9">
        <v>454.4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38" t="s">
        <v>380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0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245.38</v>
      </c>
      <c r="F105" s="9">
        <v>454.4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0.5400088028169014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67228.85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1279.67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0.5051913905820674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5437.05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2.1464524839718284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1940.28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0.7659886934276601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23648.59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9.336050753245113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16782.46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6.625422417332533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8627.53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3.4059983261219724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4379.55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1.728969933360705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2741.71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1.0823792754950574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1729.56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0.6828001136973755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273.56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0.10799671540915264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383</v>
      </c>
      <c r="E159" s="13">
        <v>388.89</v>
      </c>
      <c r="F159" s="33" t="s">
        <v>382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385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v>0</v>
      </c>
      <c r="F163" s="34">
        <f>6.13918</f>
        <v>6.13918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381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</f>
        <v>61016.09999999999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3022.8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386</v>
      </c>
      <c r="E173" s="26">
        <v>2476.95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8728.46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3.4458437292739155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70.15+963.28</f>
        <v>1033.43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0.40798013454189436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157.26+14564.28</f>
        <v>14721.54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5.811807156618135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157.26+877.89+2378.97</f>
        <v>3414.12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1.3478350124751286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242</v>
      </c>
      <c r="B193" s="9" t="s">
        <v>109</v>
      </c>
      <c r="C193" s="9" t="s">
        <v>70</v>
      </c>
      <c r="D193" s="9" t="s">
        <v>47</v>
      </c>
      <c r="E193" s="13">
        <f>1241.84+119.64+5789.33+357.43</f>
        <v>7508.24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239</v>
      </c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243</v>
      </c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244</v>
      </c>
      <c r="B196" s="9" t="s">
        <v>111</v>
      </c>
      <c r="C196" s="9" t="s">
        <v>76</v>
      </c>
      <c r="D196" s="31">
        <f>E193/E2</f>
        <v>2.9641221615134383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245</v>
      </c>
      <c r="B197" s="9" t="s">
        <v>109</v>
      </c>
      <c r="C197" s="9" t="s">
        <v>70</v>
      </c>
      <c r="D197" s="9" t="s">
        <v>48</v>
      </c>
      <c r="E197" s="13">
        <v>204.56</v>
      </c>
      <c r="F197" s="13" t="s">
        <v>334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246</v>
      </c>
      <c r="B198" s="9" t="s">
        <v>110</v>
      </c>
      <c r="C198" s="9" t="s">
        <v>70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247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248</v>
      </c>
      <c r="B200" s="9" t="s">
        <v>111</v>
      </c>
      <c r="C200" s="9" t="s">
        <v>76</v>
      </c>
      <c r="D200" s="31">
        <f>E197/E2</f>
        <v>0.08075671919906516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249</v>
      </c>
      <c r="B201" s="9" t="s">
        <v>109</v>
      </c>
      <c r="C201" s="9" t="s">
        <v>70</v>
      </c>
      <c r="D201" s="9" t="s">
        <v>49</v>
      </c>
      <c r="E201" s="13">
        <f>12819.74+1642.57+2906.18+395.81</f>
        <v>17764.3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250</v>
      </c>
      <c r="B202" s="9" t="s">
        <v>110</v>
      </c>
      <c r="C202" s="9" t="s">
        <v>70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251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252</v>
      </c>
      <c r="B204" s="9" t="s">
        <v>111</v>
      </c>
      <c r="C204" s="9" t="s">
        <v>76</v>
      </c>
      <c r="D204" s="31">
        <f>E201/E2</f>
        <v>7.0130357199254645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109</v>
      </c>
      <c r="C205" s="9" t="s">
        <v>70</v>
      </c>
      <c r="D205" s="31" t="s">
        <v>384</v>
      </c>
      <c r="E205" s="13">
        <v>2141.7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110</v>
      </c>
      <c r="C206" s="9" t="s">
        <v>70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67</v>
      </c>
      <c r="C207" s="9" t="s">
        <v>70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111</v>
      </c>
      <c r="C208" s="9" t="s">
        <v>76</v>
      </c>
      <c r="D208" s="31">
        <f>E205/E2</f>
        <v>0.8455057954078893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287</v>
      </c>
      <c r="B209" s="25" t="s">
        <v>107</v>
      </c>
      <c r="C209" s="25" t="s">
        <v>70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253</v>
      </c>
      <c r="B210" s="9" t="s">
        <v>108</v>
      </c>
      <c r="C210" s="9" t="s">
        <v>76</v>
      </c>
      <c r="D210" s="9">
        <f>E211+E215+E219+E223+E227+E231+E235+E239+E243+E247</f>
        <v>1033.8500000000001</v>
      </c>
      <c r="E210" s="13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283</v>
      </c>
      <c r="B212" s="9" t="s">
        <v>110</v>
      </c>
      <c r="C212" s="9" t="s">
        <v>70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255</v>
      </c>
      <c r="B213" s="9" t="s">
        <v>67</v>
      </c>
      <c r="C213" s="9" t="s">
        <v>70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256</v>
      </c>
      <c r="B214" s="9" t="s">
        <v>111</v>
      </c>
      <c r="C214" s="9" t="s">
        <v>76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257</v>
      </c>
      <c r="B215" s="9" t="s">
        <v>109</v>
      </c>
      <c r="C215" s="9" t="s">
        <v>70</v>
      </c>
      <c r="D215" s="9" t="s">
        <v>53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258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259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260</v>
      </c>
      <c r="B218" s="9" t="s">
        <v>111</v>
      </c>
      <c r="C218" s="9" t="s">
        <v>76</v>
      </c>
      <c r="D218" s="31">
        <f>E215/E2</f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261</v>
      </c>
      <c r="B219" s="9" t="s">
        <v>109</v>
      </c>
      <c r="C219" s="9" t="s">
        <v>70</v>
      </c>
      <c r="D219" s="9" t="s">
        <v>52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262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263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264</v>
      </c>
      <c r="B222" s="9" t="s">
        <v>111</v>
      </c>
      <c r="C222" s="9" t="s">
        <v>76</v>
      </c>
      <c r="D222" s="9"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266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267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268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269</v>
      </c>
      <c r="B227" s="9" t="s">
        <v>109</v>
      </c>
      <c r="C227" s="9" t="s">
        <v>70</v>
      </c>
      <c r="D227" s="9" t="s">
        <v>340</v>
      </c>
      <c r="E227" s="13">
        <v>93.27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270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271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272</v>
      </c>
      <c r="B230" s="9" t="s">
        <v>111</v>
      </c>
      <c r="C230" s="9" t="s">
        <v>76</v>
      </c>
      <c r="D230" s="31">
        <f>E227/E2</f>
        <v>0.036821368790070426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273</v>
      </c>
      <c r="B231" s="9" t="s">
        <v>109</v>
      </c>
      <c r="C231" s="9" t="s">
        <v>70</v>
      </c>
      <c r="D231" s="9" t="s">
        <v>1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274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275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276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277</v>
      </c>
      <c r="B235" s="9" t="s">
        <v>109</v>
      </c>
      <c r="C235" s="9" t="s">
        <v>70</v>
      </c>
      <c r="D235" s="9" t="s">
        <v>0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278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279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280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282</v>
      </c>
      <c r="B239" s="9" t="s">
        <v>109</v>
      </c>
      <c r="C239" s="9" t="s">
        <v>70</v>
      </c>
      <c r="D239" s="9" t="s">
        <v>54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284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285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286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289</v>
      </c>
      <c r="B243" s="9" t="s">
        <v>109</v>
      </c>
      <c r="C243" s="9" t="s">
        <v>70</v>
      </c>
      <c r="D243" s="9" t="s">
        <v>55</v>
      </c>
      <c r="E243" s="13">
        <v>940.58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290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291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292</v>
      </c>
      <c r="B246" s="9" t="s">
        <v>111</v>
      </c>
      <c r="C246" s="9" t="s">
        <v>76</v>
      </c>
      <c r="D246" s="31">
        <f>E243/E2</f>
        <v>0.3713245744244071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376</v>
      </c>
      <c r="B247" s="9" t="s">
        <v>109</v>
      </c>
      <c r="C247" s="9" t="s">
        <v>70</v>
      </c>
      <c r="D247" s="9" t="s">
        <v>56</v>
      </c>
      <c r="E247" s="13">
        <v>0</v>
      </c>
      <c r="F247" s="13" t="s">
        <v>335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377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378</v>
      </c>
      <c r="B249" s="9" t="s">
        <v>67</v>
      </c>
      <c r="C249" s="9" t="s">
        <v>70</v>
      </c>
      <c r="D249" s="9" t="s">
        <v>325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379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281</v>
      </c>
      <c r="C251" s="9" t="s">
        <v>76</v>
      </c>
      <c r="D251" s="37">
        <f>SUM(D90,D28,D34,D60,D66,D72,D78,D84,D100,D110,D168,D210)</f>
        <v>325745.62999999995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39" t="s">
        <v>293</v>
      </c>
      <c r="B252" s="39"/>
      <c r="C252" s="39"/>
      <c r="D252" s="39"/>
    </row>
    <row r="253" spans="1:4" ht="15.75">
      <c r="A253" s="7" t="s">
        <v>294</v>
      </c>
      <c r="B253" s="8" t="s">
        <v>295</v>
      </c>
      <c r="C253" s="8" t="s">
        <v>296</v>
      </c>
      <c r="D253" s="8">
        <v>1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1</v>
      </c>
    </row>
    <row r="255" spans="1:4" ht="31.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-31571.7</v>
      </c>
    </row>
    <row r="257" spans="1:4" ht="15.75">
      <c r="A257" s="39" t="s">
        <v>303</v>
      </c>
      <c r="B257" s="39"/>
      <c r="C257" s="39"/>
      <c r="D257" s="39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31.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39" t="s">
        <v>311</v>
      </c>
      <c r="B264" s="39"/>
      <c r="C264" s="39"/>
      <c r="D264" s="39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39" t="s">
        <v>317</v>
      </c>
      <c r="B269" s="39"/>
      <c r="C269" s="39"/>
      <c r="D269" s="39"/>
    </row>
    <row r="270" spans="1:4" ht="15.75">
      <c r="A270" s="7" t="s">
        <v>318</v>
      </c>
      <c r="B270" s="8" t="s">
        <v>319</v>
      </c>
      <c r="C270" s="8" t="s">
        <v>296</v>
      </c>
      <c r="D270" s="8">
        <v>0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0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0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2017-04-06T07:14:54Z</dcterms:modified>
  <cp:category/>
  <cp:version/>
  <cp:contentType/>
  <cp:contentStatus/>
</cp:coreProperties>
</file>