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форме'!$A$1:$E$272</definedName>
  </definedNames>
  <calcPr fullCalcOnLoad="1"/>
</workbook>
</file>

<file path=xl/sharedStrings.xml><?xml version="1.0" encoding="utf-8"?>
<sst xmlns="http://schemas.openxmlformats.org/spreadsheetml/2006/main" count="990" uniqueCount="399">
  <si>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</si>
  <si>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</si>
  <si>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</si>
  <si>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</si>
  <si>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</si>
  <si>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</si>
  <si>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</si>
  <si>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</si>
  <si>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</si>
  <si>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</si>
  <si>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</si>
  <si>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</si>
  <si>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</si>
  <si>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</si>
  <si>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</si>
  <si>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</si>
  <si>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</si>
  <si>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</si>
  <si>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</si>
  <si>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</si>
  <si>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</si>
  <si>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</si>
  <si>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</si>
  <si>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</si>
  <si>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</si>
  <si>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</si>
  <si>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</si>
  <si>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</si>
  <si>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</si>
  <si>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</si>
  <si>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</si>
  <si>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</si>
  <si>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</si>
  <si>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</si>
  <si>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</si>
  <si>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</si>
  <si>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</si>
  <si>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</si>
  <si>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</si>
  <si>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</si>
  <si>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</si>
  <si>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</si>
  <si>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</si>
  <si>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</si>
  <si>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</si>
  <si>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</si>
  <si>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</si>
  <si>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</si>
  <si>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</si>
  <si>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</si>
  <si>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</si>
  <si>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</si>
  <si>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</si>
  <si>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</si>
  <si>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</si>
  <si>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</si>
  <si>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</si>
  <si>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</si>
  <si>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</si>
  <si>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</si>
  <si>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</si>
  <si>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</si>
  <si>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</si>
  <si>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</si>
  <si>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</si>
  <si>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</si>
  <si>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</si>
  <si>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</si>
  <si>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</si>
  <si>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</si>
  <si>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</si>
  <si>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</si>
  <si>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</si>
  <si>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</si>
  <si>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</si>
  <si>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</si>
  <si>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</si>
  <si>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</si>
  <si>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</si>
  <si>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</si>
  <si>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</si>
  <si>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</si>
  <si>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</si>
  <si>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</si>
  <si>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</si>
  <si>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</si>
  <si>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</si>
  <si>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</si>
  <si>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</si>
  <si>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</si>
  <si>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</si>
  <si>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</si>
  <si>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</si>
  <si>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</si>
  <si>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</si>
  <si>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</si>
  <si>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</si>
  <si>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</si>
  <si>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</si>
  <si>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</si>
  <si>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</si>
  <si>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</si>
  <si>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</si>
  <si>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</si>
  <si>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</si>
  <si>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</si>
  <si>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</si>
  <si>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</si>
  <si>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</si>
  <si>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</si>
  <si>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</si>
  <si>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</si>
  <si>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</si>
  <si>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</si>
  <si>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</si>
  <si>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</si>
  <si>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</si>
  <si>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</si>
  <si>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</si>
  <si>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</si>
  <si>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</si>
  <si>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</si>
  <si>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</si>
  <si>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</si>
  <si>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</si>
  <si>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</si>
  <si>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</si>
  <si>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</si>
  <si>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</si>
  <si>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</si>
  <si>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</si>
  <si>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</si>
  <si>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</si>
  <si>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</si>
  <si>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</si>
  <si>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</si>
  <si>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</si>
  <si>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</si>
  <si>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</si>
  <si>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</si>
  <si>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</si>
  <si>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</si>
  <si>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</si>
  <si>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</si>
  <si>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</si>
  <si>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</si>
  <si>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</si>
  <si>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</si>
  <si>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</si>
  <si>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</si>
  <si>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</si>
  <si>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</si>
  <si>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</si>
  <si>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</si>
  <si>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</si>
  <si>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</si>
  <si>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</si>
  <si>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</si>
  <si>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</si>
  <si>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</si>
  <si>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</si>
  <si>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</si>
  <si>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</si>
  <si>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</si>
  <si>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</si>
  <si>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</si>
  <si>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</si>
  <si>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</si>
  <si>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</si>
  <si>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</si>
  <si>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</si>
  <si>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</si>
  <si>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</si>
  <si>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</si>
  <si>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</si>
  <si>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</si>
  <si>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</si>
  <si>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</si>
  <si>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21.13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</si>
  <si>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</si>
  <si>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</si>
  <si>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</si>
  <si>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</si>
  <si>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</si>
  <si>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</si>
  <si>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</si>
  <si>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</si>
  <si>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</si>
  <si>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</si>
  <si>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</si>
  <si>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</si>
  <si>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</si>
  <si>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</si>
  <si>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</si>
  <si>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</si>
  <si>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</si>
  <si>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</si>
  <si>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</si>
  <si>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</si>
  <si>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</si>
  <si>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</si>
  <si>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</si>
  <si>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</si>
  <si>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</si>
  <si>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</si>
  <si>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</si>
  <si>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</si>
  <si>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</si>
  <si>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</si>
  <si>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</si>
  <si>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</si>
  <si>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</si>
  <si>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</si>
  <si>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</si>
  <si>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</si>
  <si>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</si>
  <si>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</si>
  <si>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</si>
  <si>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</si>
  <si>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</si>
  <si>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</si>
  <si>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</si>
  <si>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</si>
  <si>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</si>
  <si>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</si>
  <si>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</si>
  <si>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</si>
  <si>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</si>
  <si>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</si>
  <si>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</si>
  <si>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</si>
  <si>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</si>
  <si>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</si>
  <si>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</si>
  <si>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</si>
  <si>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</si>
  <si>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</si>
  <si>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</si>
  <si>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</si>
  <si>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</si>
  <si>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</si>
  <si>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</si>
  <si>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</si>
  <si>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</si>
  <si>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</si>
  <si>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</si>
  <si>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</si>
  <si>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</si>
  <si>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</si>
  <si>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</si>
  <si>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</si>
  <si>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</si>
  <si>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</si>
  <si>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</si>
  <si>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</si>
  <si>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</si>
  <si>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</si>
  <si>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</si>
  <si>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</si>
  <si>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</si>
  <si>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</si>
  <si>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</si>
  <si>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</si>
  <si>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</si>
  <si>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</si>
  <si>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</si>
  <si>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</si>
  <si>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</si>
  <si>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</si>
  <si>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</si>
  <si>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</si>
  <si>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</si>
  <si>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</si>
  <si>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</si>
  <si>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</si>
  <si>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</si>
  <si>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</si>
  <si>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</si>
  <si>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</si>
  <si>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</si>
  <si>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</si>
  <si>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</si>
  <si>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</si>
  <si>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</si>
  <si>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</si>
  <si>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</si>
  <si>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</si>
  <si>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Ремонт и обслуживание кол.приборов учёта горячей воды</t>
  </si>
  <si>
    <t>31.03.2017 г.</t>
  </si>
  <si>
    <t>раз</t>
  </si>
  <si>
    <t>раза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</si>
  <si>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</si>
  <si>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</si>
  <si>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</si>
  <si>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</si>
  <si>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</si>
  <si>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</si>
  <si>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по дому №5  пер. Адмирала Ушакова в  г. Липецке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</si>
  <si>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</si>
  <si>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</si>
  <si>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</si>
  <si>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</si>
  <si>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</si>
  <si>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</si>
  <si>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</si>
  <si>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</si>
  <si>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</si>
  <si>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</si>
  <si>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</si>
  <si>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</si>
  <si>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</si>
  <si>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</si>
  <si>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</si>
  <si>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</si>
  <si>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</si>
  <si>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</si>
  <si>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</si>
  <si>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</si>
  <si>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</si>
  <si>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</si>
  <si>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</si>
  <si>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</si>
  <si>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</si>
  <si>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</si>
  <si>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</si>
  <si>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</si>
  <si>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</si>
  <si>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</si>
  <si>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</si>
  <si>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</si>
  <si>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</si>
  <si>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</si>
  <si>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</si>
  <si>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</si>
  <si>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</si>
  <si>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</si>
  <si>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</si>
  <si>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</si>
  <si>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</si>
  <si>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</si>
  <si>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</si>
  <si>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</si>
  <si>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</si>
  <si>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</si>
  <si>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</si>
  <si>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</si>
  <si>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</si>
  <si>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</si>
  <si>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</si>
  <si>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</si>
  <si>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</si>
  <si>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</si>
  <si>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</si>
  <si>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</si>
  <si>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</si>
  <si>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</si>
  <si>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</si>
  <si>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</si>
  <si>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</si>
  <si>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</si>
  <si>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</si>
  <si>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</si>
  <si>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</si>
  <si>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</si>
  <si>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</si>
  <si>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</si>
  <si>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</si>
  <si>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</si>
  <si>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</si>
  <si>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</si>
  <si>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</si>
  <si>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</si>
  <si>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</si>
  <si>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</si>
  <si>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</si>
  <si>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</si>
  <si>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</si>
  <si>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</si>
  <si>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</si>
  <si>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</si>
  <si>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</si>
  <si>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</si>
  <si>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</si>
  <si>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</si>
  <si>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</si>
  <si>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</si>
  <si>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</si>
  <si>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</si>
  <si>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</si>
  <si>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</si>
  <si>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</si>
  <si>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</si>
  <si>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</si>
  <si>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23.10.13</t>
  </si>
  <si>
    <t>24.10.13</t>
  </si>
  <si>
    <t>25.10.13</t>
  </si>
  <si>
    <t>26.10.13</t>
  </si>
  <si>
    <t>22.12</t>
  </si>
  <si>
    <t>22.13.1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</si>
</sst>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righ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V122">
            <v>36612.9749772</v>
          </cell>
        </row>
        <row r="123">
          <cell r="CV123">
            <v>60498.486333360015</v>
          </cell>
        </row>
        <row r="124">
          <cell r="CV124">
            <v>9496.065744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B261" sqref="B261"/>
    </sheetView>
  </sheetViews>
  <sheetFormatPr defaultColWidth="9.140625" defaultRowHeight="15"/>
  <cols>
    <col min="1" max="1" width="11.140625" style="2" customWidth="1"/>
    <col min="2" max="2" width="62.421875" style="3" customWidth="1"/>
    <col min="3" max="3" width="26.003906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3" t="s">
        <v>252</v>
      </c>
    </row>
    <row r="2" spans="1:22" s="6" customFormat="1" ht="33.75" customHeight="1">
      <c r="A2" s="41" t="s">
        <v>297</v>
      </c>
      <c r="B2" s="41"/>
      <c r="C2" s="41"/>
      <c r="D2" s="41"/>
      <c r="E2" s="5">
        <v>645.78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288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250</v>
      </c>
    </row>
    <row r="7" spans="1:4" ht="15.75">
      <c r="A7" s="7" t="s">
        <v>60</v>
      </c>
      <c r="B7" s="8" t="s">
        <v>74</v>
      </c>
      <c r="C7" s="8" t="s">
        <v>70</v>
      </c>
      <c r="D7" s="9" t="s">
        <v>251</v>
      </c>
    </row>
    <row r="8" spans="1:4" ht="42.75" customHeight="1">
      <c r="A8" s="40" t="s">
        <v>103</v>
      </c>
      <c r="B8" s="40"/>
      <c r="C8" s="40"/>
      <c r="D8" s="40"/>
    </row>
    <row r="9" spans="1:5" ht="15.75">
      <c r="A9" s="7" t="s">
        <v>61</v>
      </c>
      <c r="B9" s="8" t="s">
        <v>75</v>
      </c>
      <c r="C9" s="8" t="s">
        <v>76</v>
      </c>
      <c r="D9" s="8">
        <v>0</v>
      </c>
      <c r="E9" s="3" t="s">
        <v>267</v>
      </c>
    </row>
    <row r="10" spans="1:5" ht="15.75">
      <c r="A10" s="7" t="s">
        <v>62</v>
      </c>
      <c r="B10" s="8" t="s">
        <v>77</v>
      </c>
      <c r="C10" s="8" t="s">
        <v>76</v>
      </c>
      <c r="D10" s="10">
        <v>131.86</v>
      </c>
      <c r="E10" s="3" t="s">
        <v>267</v>
      </c>
    </row>
    <row r="11" spans="1:5" ht="15.75">
      <c r="A11" s="7" t="s">
        <v>78</v>
      </c>
      <c r="B11" s="8" t="s">
        <v>79</v>
      </c>
      <c r="C11" s="8" t="s">
        <v>76</v>
      </c>
      <c r="D11" s="10">
        <v>1166.81</v>
      </c>
      <c r="E11" s="3" t="s">
        <v>267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106607.52705456002</v>
      </c>
    </row>
    <row r="13" spans="1:4" ht="15.75">
      <c r="A13" s="7" t="s">
        <v>95</v>
      </c>
      <c r="B13" s="1" t="s">
        <v>82</v>
      </c>
      <c r="C13" s="8" t="s">
        <v>76</v>
      </c>
      <c r="D13" s="11">
        <f>'[1]ук(2016)'!$CV$123</f>
        <v>60498.486333360015</v>
      </c>
    </row>
    <row r="14" spans="1:4" ht="15.75">
      <c r="A14" s="7" t="s">
        <v>96</v>
      </c>
      <c r="B14" s="1" t="s">
        <v>83</v>
      </c>
      <c r="C14" s="8" t="s">
        <v>76</v>
      </c>
      <c r="D14" s="11">
        <f>'[1]ук(2016)'!$CV$122</f>
        <v>36612.9749772</v>
      </c>
    </row>
    <row r="15" spans="1:4" ht="15.75">
      <c r="A15" s="7" t="s">
        <v>97</v>
      </c>
      <c r="B15" s="1" t="s">
        <v>84</v>
      </c>
      <c r="C15" s="8" t="s">
        <v>76</v>
      </c>
      <c r="D15" s="11">
        <f>'[1]ук(2016)'!$CV$124</f>
        <v>9496.065744</v>
      </c>
    </row>
    <row r="16" spans="1:5" ht="15.75">
      <c r="A16" s="1" t="s">
        <v>85</v>
      </c>
      <c r="B16" s="1" t="s">
        <v>86</v>
      </c>
      <c r="C16" s="1" t="s">
        <v>76</v>
      </c>
      <c r="D16" s="1">
        <v>77445.23</v>
      </c>
      <c r="E16" s="3" t="s">
        <v>267</v>
      </c>
    </row>
    <row r="17" spans="1:5" ht="31.5">
      <c r="A17" s="1" t="s">
        <v>63</v>
      </c>
      <c r="B17" s="1" t="s">
        <v>98</v>
      </c>
      <c r="C17" s="1" t="s">
        <v>76</v>
      </c>
      <c r="D17" s="1">
        <f>D16</f>
        <v>77445.23</v>
      </c>
      <c r="E17" s="3" t="s">
        <v>267</v>
      </c>
    </row>
    <row r="18" spans="1:4" ht="31.5">
      <c r="A18" s="1" t="s">
        <v>291</v>
      </c>
      <c r="B18" s="1" t="s">
        <v>292</v>
      </c>
      <c r="C18" s="1" t="s">
        <v>76</v>
      </c>
      <c r="D18" s="1">
        <v>0</v>
      </c>
    </row>
    <row r="19" spans="1:4" ht="15.75">
      <c r="A19" s="1" t="s">
        <v>293</v>
      </c>
      <c r="B19" s="1" t="s">
        <v>294</v>
      </c>
      <c r="C19" s="1" t="s">
        <v>76</v>
      </c>
      <c r="D19" s="1">
        <v>0</v>
      </c>
    </row>
    <row r="20" spans="1:5" ht="15.75">
      <c r="A20" s="1" t="s">
        <v>64</v>
      </c>
      <c r="B20" s="1" t="s">
        <v>87</v>
      </c>
      <c r="C20" s="1" t="s">
        <v>76</v>
      </c>
      <c r="D20" s="1">
        <v>0</v>
      </c>
      <c r="E20" s="3" t="s">
        <v>267</v>
      </c>
    </row>
    <row r="21" spans="1:5" ht="15.75">
      <c r="A21" s="1" t="s">
        <v>88</v>
      </c>
      <c r="B21" s="1" t="s">
        <v>89</v>
      </c>
      <c r="C21" s="1" t="s">
        <v>76</v>
      </c>
      <c r="D21" s="1">
        <v>0</v>
      </c>
      <c r="E21" s="3" t="s">
        <v>267</v>
      </c>
    </row>
    <row r="22" spans="1:5" ht="15.75">
      <c r="A22" s="1" t="s">
        <v>90</v>
      </c>
      <c r="B22" s="1" t="s">
        <v>91</v>
      </c>
      <c r="C22" s="1" t="s">
        <v>76</v>
      </c>
      <c r="D22" s="1">
        <f>D16+D10</f>
        <v>77577.09</v>
      </c>
      <c r="E22" s="3" t="s">
        <v>267</v>
      </c>
    </row>
    <row r="23" spans="1:5" ht="15.75">
      <c r="A23" s="1" t="s">
        <v>92</v>
      </c>
      <c r="B23" s="1" t="s">
        <v>99</v>
      </c>
      <c r="C23" s="1" t="s">
        <v>76</v>
      </c>
      <c r="D23" s="1">
        <v>0</v>
      </c>
      <c r="E23" s="3" t="s">
        <v>267</v>
      </c>
    </row>
    <row r="24" spans="1:5" ht="15.75">
      <c r="A24" s="1" t="s">
        <v>93</v>
      </c>
      <c r="B24" s="1" t="s">
        <v>100</v>
      </c>
      <c r="C24" s="1" t="s">
        <v>76</v>
      </c>
      <c r="D24" s="1">
        <v>0</v>
      </c>
      <c r="E24" s="3" t="s">
        <v>267</v>
      </c>
    </row>
    <row r="25" spans="1:5" ht="15.75">
      <c r="A25" s="1" t="s">
        <v>94</v>
      </c>
      <c r="B25" s="1" t="s">
        <v>101</v>
      </c>
      <c r="C25" s="1" t="s">
        <v>76</v>
      </c>
      <c r="D25" s="12">
        <f>E25</f>
        <v>4140.557054560026</v>
      </c>
      <c r="E25" s="13">
        <f>D12-(D16+D10)+D252-D24+D11</f>
        <v>4140.557054560026</v>
      </c>
    </row>
    <row r="26" spans="1:22" s="14" customFormat="1" ht="35.25" customHeight="1">
      <c r="A26" s="42" t="s">
        <v>102</v>
      </c>
      <c r="B26" s="42"/>
      <c r="C26" s="42"/>
      <c r="D26" s="4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17" customFormat="1" ht="31.5">
      <c r="A27" s="43" t="s">
        <v>113</v>
      </c>
      <c r="B27" s="15" t="s">
        <v>104</v>
      </c>
      <c r="C27" s="15" t="s">
        <v>70</v>
      </c>
      <c r="D27" s="15" t="s">
        <v>10</v>
      </c>
      <c r="E27" s="16"/>
      <c r="F27" s="16" t="s">
        <v>267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44" t="s">
        <v>109</v>
      </c>
      <c r="B28" s="18" t="s">
        <v>105</v>
      </c>
      <c r="C28" s="18" t="s">
        <v>76</v>
      </c>
      <c r="D28" s="18">
        <f>E28</f>
        <v>7161.93</v>
      </c>
      <c r="E28" s="19">
        <v>7161.93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44" t="s">
        <v>110</v>
      </c>
      <c r="B29" s="18" t="s">
        <v>106</v>
      </c>
      <c r="C29" s="18" t="s">
        <v>70</v>
      </c>
      <c r="D29" s="18" t="s">
        <v>4</v>
      </c>
      <c r="E29" s="1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44" t="s">
        <v>111</v>
      </c>
      <c r="B30" s="18" t="s">
        <v>107</v>
      </c>
      <c r="C30" s="18" t="s">
        <v>70</v>
      </c>
      <c r="D30" s="18" t="s">
        <v>11</v>
      </c>
      <c r="E30" s="1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44" t="s">
        <v>112</v>
      </c>
      <c r="B31" s="18" t="s">
        <v>67</v>
      </c>
      <c r="C31" s="18" t="s">
        <v>70</v>
      </c>
      <c r="D31" s="18" t="s">
        <v>12</v>
      </c>
      <c r="E31" s="16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44" t="s">
        <v>114</v>
      </c>
      <c r="B32" s="18" t="s">
        <v>108</v>
      </c>
      <c r="C32" s="18" t="s">
        <v>76</v>
      </c>
      <c r="D32" s="22">
        <f>E28/E2</f>
        <v>11.090355848741059</v>
      </c>
      <c r="E32" s="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5" customFormat="1" ht="31.5">
      <c r="A33" s="43" t="s">
        <v>115</v>
      </c>
      <c r="B33" s="23" t="s">
        <v>104</v>
      </c>
      <c r="C33" s="23" t="s">
        <v>70</v>
      </c>
      <c r="D33" s="23" t="s">
        <v>13</v>
      </c>
      <c r="E33" s="24" t="s">
        <v>254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4" customFormat="1" ht="15.75">
      <c r="A34" s="44" t="s">
        <v>116</v>
      </c>
      <c r="B34" s="9" t="s">
        <v>105</v>
      </c>
      <c r="C34" s="9" t="s">
        <v>76</v>
      </c>
      <c r="D34" s="27">
        <f>E35+E39+E43+E47+E51+E55</f>
        <v>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14" customFormat="1" ht="31.5">
      <c r="A35" s="44" t="s">
        <v>117</v>
      </c>
      <c r="B35" s="9" t="s">
        <v>106</v>
      </c>
      <c r="C35" s="9" t="s">
        <v>70</v>
      </c>
      <c r="D35" s="9" t="s">
        <v>14</v>
      </c>
      <c r="E35" s="31">
        <v>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14" customFormat="1" ht="15.75">
      <c r="A36" s="44" t="s">
        <v>118</v>
      </c>
      <c r="B36" s="9" t="s">
        <v>107</v>
      </c>
      <c r="C36" s="9" t="s">
        <v>70</v>
      </c>
      <c r="D36" s="9" t="s">
        <v>21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14" customFormat="1" ht="15.75">
      <c r="A37" s="44" t="s">
        <v>119</v>
      </c>
      <c r="B37" s="9" t="s">
        <v>67</v>
      </c>
      <c r="C37" s="9" t="s">
        <v>70</v>
      </c>
      <c r="D37" s="9" t="s">
        <v>12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14" customFormat="1" ht="15.75">
      <c r="A38" s="44" t="s">
        <v>120</v>
      </c>
      <c r="B38" s="9" t="s">
        <v>108</v>
      </c>
      <c r="C38" s="9" t="s">
        <v>76</v>
      </c>
      <c r="D38" s="28">
        <f>E35/E2</f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14" customFormat="1" ht="31.5">
      <c r="A39" s="44" t="s">
        <v>121</v>
      </c>
      <c r="B39" s="9" t="s">
        <v>106</v>
      </c>
      <c r="C39" s="9" t="s">
        <v>70</v>
      </c>
      <c r="D39" s="9" t="s">
        <v>253</v>
      </c>
      <c r="E39" s="31"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14" customFormat="1" ht="15.75">
      <c r="A40" s="44" t="s">
        <v>122</v>
      </c>
      <c r="B40" s="9" t="s">
        <v>107</v>
      </c>
      <c r="C40" s="9" t="s">
        <v>70</v>
      </c>
      <c r="D40" s="9" t="s">
        <v>38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4" customFormat="1" ht="15.75">
      <c r="A41" s="44" t="s">
        <v>123</v>
      </c>
      <c r="B41" s="9" t="s">
        <v>67</v>
      </c>
      <c r="C41" s="9" t="s">
        <v>70</v>
      </c>
      <c r="D41" s="9" t="s">
        <v>12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14" customFormat="1" ht="15.75">
      <c r="A42" s="44" t="s">
        <v>124</v>
      </c>
      <c r="B42" s="9" t="s">
        <v>108</v>
      </c>
      <c r="C42" s="9" t="s">
        <v>76</v>
      </c>
      <c r="D42" s="28">
        <f>E39/E2</f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14" customFormat="1" ht="31.5">
      <c r="A43" s="44" t="s">
        <v>125</v>
      </c>
      <c r="B43" s="9" t="s">
        <v>106</v>
      </c>
      <c r="C43" s="9" t="s">
        <v>70</v>
      </c>
      <c r="D43" s="9" t="s">
        <v>15</v>
      </c>
      <c r="E43" s="31"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4" customFormat="1" ht="15.75">
      <c r="A44" s="44" t="s">
        <v>126</v>
      </c>
      <c r="B44" s="9" t="s">
        <v>107</v>
      </c>
      <c r="C44" s="9" t="s">
        <v>70</v>
      </c>
      <c r="D44" s="9" t="s">
        <v>34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4" customFormat="1" ht="15.75">
      <c r="A45" s="44" t="s">
        <v>127</v>
      </c>
      <c r="B45" s="9" t="s">
        <v>67</v>
      </c>
      <c r="C45" s="9" t="s">
        <v>70</v>
      </c>
      <c r="D45" s="9" t="s">
        <v>12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14" customFormat="1" ht="15.75">
      <c r="A46" s="44" t="s">
        <v>128</v>
      </c>
      <c r="B46" s="9" t="s">
        <v>108</v>
      </c>
      <c r="C46" s="9" t="s">
        <v>76</v>
      </c>
      <c r="D46" s="27">
        <f>E43/E2</f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s="14" customFormat="1" ht="31.5">
      <c r="A47" s="44" t="s">
        <v>268</v>
      </c>
      <c r="B47" s="9" t="s">
        <v>106</v>
      </c>
      <c r="C47" s="9" t="s">
        <v>70</v>
      </c>
      <c r="D47" s="9" t="s">
        <v>16</v>
      </c>
      <c r="E47" s="31">
        <v>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s="14" customFormat="1" ht="15.75">
      <c r="A48" s="44" t="s">
        <v>269</v>
      </c>
      <c r="B48" s="9" t="s">
        <v>107</v>
      </c>
      <c r="C48" s="9" t="s">
        <v>70</v>
      </c>
      <c r="D48" s="9" t="s">
        <v>17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14" customFormat="1" ht="15.75">
      <c r="A49" s="44" t="s">
        <v>270</v>
      </c>
      <c r="B49" s="9" t="s">
        <v>67</v>
      </c>
      <c r="C49" s="9" t="s">
        <v>70</v>
      </c>
      <c r="D49" s="9" t="s">
        <v>12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s="14" customFormat="1" ht="15.75">
      <c r="A50" s="44" t="s">
        <v>271</v>
      </c>
      <c r="B50" s="9" t="s">
        <v>108</v>
      </c>
      <c r="C50" s="9" t="s">
        <v>76</v>
      </c>
      <c r="D50" s="28">
        <f>E47/E2</f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s="14" customFormat="1" ht="47.25">
      <c r="A51" s="44" t="s">
        <v>272</v>
      </c>
      <c r="B51" s="9" t="s">
        <v>106</v>
      </c>
      <c r="C51" s="9" t="s">
        <v>70</v>
      </c>
      <c r="D51" s="28" t="s">
        <v>256</v>
      </c>
      <c r="E51" s="31">
        <v>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s="14" customFormat="1" ht="15.75">
      <c r="A52" s="44" t="s">
        <v>273</v>
      </c>
      <c r="B52" s="9" t="s">
        <v>107</v>
      </c>
      <c r="C52" s="9" t="s">
        <v>70</v>
      </c>
      <c r="D52" s="28" t="s">
        <v>147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14" customFormat="1" ht="15.75">
      <c r="A53" s="44" t="s">
        <v>274</v>
      </c>
      <c r="B53" s="9" t="s">
        <v>67</v>
      </c>
      <c r="C53" s="9" t="s">
        <v>70</v>
      </c>
      <c r="D53" s="28" t="s">
        <v>12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s="14" customFormat="1" ht="15.75">
      <c r="A54" s="44" t="s">
        <v>275</v>
      </c>
      <c r="B54" s="9" t="s">
        <v>108</v>
      </c>
      <c r="C54" s="9" t="s">
        <v>76</v>
      </c>
      <c r="D54" s="28">
        <f>E51/E2</f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14" customFormat="1" ht="31.5">
      <c r="A55" s="44" t="s">
        <v>276</v>
      </c>
      <c r="B55" s="9" t="s">
        <v>106</v>
      </c>
      <c r="C55" s="9" t="s">
        <v>70</v>
      </c>
      <c r="D55" s="28" t="s">
        <v>255</v>
      </c>
      <c r="E55" s="31">
        <v>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s="14" customFormat="1" ht="15.75">
      <c r="A56" s="44" t="s">
        <v>277</v>
      </c>
      <c r="B56" s="9" t="s">
        <v>107</v>
      </c>
      <c r="C56" s="9" t="s">
        <v>70</v>
      </c>
      <c r="D56" s="28" t="s">
        <v>147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s="14" customFormat="1" ht="15.75">
      <c r="A57" s="44" t="s">
        <v>278</v>
      </c>
      <c r="B57" s="9" t="s">
        <v>67</v>
      </c>
      <c r="C57" s="9" t="s">
        <v>70</v>
      </c>
      <c r="D57" s="28" t="s">
        <v>12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s="14" customFormat="1" ht="15.75">
      <c r="A58" s="44" t="s">
        <v>279</v>
      </c>
      <c r="B58" s="9" t="s">
        <v>108</v>
      </c>
      <c r="C58" s="9" t="s">
        <v>76</v>
      </c>
      <c r="D58" s="28">
        <f>E55/E2</f>
        <v>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s="25" customFormat="1" ht="24.75" customHeight="1">
      <c r="A59" s="43" t="s">
        <v>129</v>
      </c>
      <c r="B59" s="23" t="s">
        <v>104</v>
      </c>
      <c r="C59" s="23" t="s">
        <v>70</v>
      </c>
      <c r="D59" s="23" t="s">
        <v>18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4" customFormat="1" ht="15.75">
      <c r="A60" s="44" t="s">
        <v>130</v>
      </c>
      <c r="B60" s="9" t="s">
        <v>105</v>
      </c>
      <c r="C60" s="9" t="s">
        <v>76</v>
      </c>
      <c r="D60" s="9">
        <f>E61</f>
        <v>6163.84</v>
      </c>
      <c r="E60" s="24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s="14" customFormat="1" ht="31.5">
      <c r="A61" s="44" t="s">
        <v>131</v>
      </c>
      <c r="B61" s="9" t="s">
        <v>106</v>
      </c>
      <c r="C61" s="9" t="s">
        <v>70</v>
      </c>
      <c r="D61" s="9" t="s">
        <v>19</v>
      </c>
      <c r="E61" s="19">
        <v>6163.84</v>
      </c>
      <c r="F61" s="24" t="s">
        <v>267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s="14" customFormat="1" ht="15.75">
      <c r="A62" s="44" t="s">
        <v>132</v>
      </c>
      <c r="B62" s="9" t="s">
        <v>107</v>
      </c>
      <c r="C62" s="9" t="s">
        <v>70</v>
      </c>
      <c r="D62" s="9" t="s">
        <v>20</v>
      </c>
      <c r="E62" s="24"/>
      <c r="F62" s="24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s="14" customFormat="1" ht="15.75">
      <c r="A63" s="44" t="s">
        <v>133</v>
      </c>
      <c r="B63" s="9" t="s">
        <v>67</v>
      </c>
      <c r="C63" s="9" t="s">
        <v>70</v>
      </c>
      <c r="D63" s="9" t="s">
        <v>12</v>
      </c>
      <c r="E63" s="2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s="14" customFormat="1" ht="15.75">
      <c r="A64" s="44" t="s">
        <v>134</v>
      </c>
      <c r="B64" s="9" t="s">
        <v>108</v>
      </c>
      <c r="C64" s="9" t="s">
        <v>76</v>
      </c>
      <c r="D64" s="29">
        <f>E61/E2</f>
        <v>9.544798538201865</v>
      </c>
      <c r="E64" s="24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s="25" customFormat="1" ht="15.75">
      <c r="A65" s="43" t="s">
        <v>298</v>
      </c>
      <c r="B65" s="23" t="s">
        <v>104</v>
      </c>
      <c r="C65" s="23" t="s">
        <v>70</v>
      </c>
      <c r="D65" s="23" t="s">
        <v>18</v>
      </c>
      <c r="E65" s="24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4" customFormat="1" ht="15.75">
      <c r="A66" s="44" t="s">
        <v>299</v>
      </c>
      <c r="B66" s="9" t="s">
        <v>105</v>
      </c>
      <c r="C66" s="9" t="s">
        <v>76</v>
      </c>
      <c r="D66" s="9">
        <v>0</v>
      </c>
      <c r="E66" s="24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s="14" customFormat="1" ht="31.5">
      <c r="A67" s="44" t="s">
        <v>300</v>
      </c>
      <c r="B67" s="9" t="s">
        <v>106</v>
      </c>
      <c r="C67" s="9" t="s">
        <v>70</v>
      </c>
      <c r="D67" s="9" t="s">
        <v>57</v>
      </c>
      <c r="E67" s="24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s="14" customFormat="1" ht="15.75">
      <c r="A68" s="44" t="s">
        <v>301</v>
      </c>
      <c r="B68" s="9" t="s">
        <v>107</v>
      </c>
      <c r="C68" s="9" t="s">
        <v>70</v>
      </c>
      <c r="D68" s="9" t="s">
        <v>27</v>
      </c>
      <c r="E68" s="2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s="14" customFormat="1" ht="15.75">
      <c r="A69" s="44" t="s">
        <v>302</v>
      </c>
      <c r="B69" s="9" t="s">
        <v>67</v>
      </c>
      <c r="C69" s="9" t="s">
        <v>70</v>
      </c>
      <c r="D69" s="9" t="s">
        <v>12</v>
      </c>
      <c r="E69" s="24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s="14" customFormat="1" ht="15.75">
      <c r="A70" s="44" t="s">
        <v>303</v>
      </c>
      <c r="B70" s="9" t="s">
        <v>108</v>
      </c>
      <c r="C70" s="9" t="s">
        <v>76</v>
      </c>
      <c r="D70" s="29">
        <f>E65/E2</f>
        <v>0</v>
      </c>
      <c r="E70" s="24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s="25" customFormat="1" ht="15.75">
      <c r="A71" s="43" t="s">
        <v>304</v>
      </c>
      <c r="B71" s="23" t="s">
        <v>104</v>
      </c>
      <c r="C71" s="23" t="s">
        <v>70</v>
      </c>
      <c r="D71" s="23" t="s">
        <v>23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4" customFormat="1" ht="15.75">
      <c r="A72" s="44" t="s">
        <v>305</v>
      </c>
      <c r="B72" s="9" t="s">
        <v>105</v>
      </c>
      <c r="C72" s="9" t="s">
        <v>76</v>
      </c>
      <c r="D72" s="9">
        <f>E73</f>
        <v>9496.07</v>
      </c>
      <c r="E72" s="24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14" customFormat="1" ht="31.5">
      <c r="A73" s="44" t="s">
        <v>306</v>
      </c>
      <c r="B73" s="9" t="s">
        <v>106</v>
      </c>
      <c r="C73" s="9" t="s">
        <v>70</v>
      </c>
      <c r="D73" s="9" t="s">
        <v>7</v>
      </c>
      <c r="E73" s="19">
        <v>9496.07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s="14" customFormat="1" ht="15.75">
      <c r="A74" s="44" t="s">
        <v>307</v>
      </c>
      <c r="B74" s="9" t="s">
        <v>107</v>
      </c>
      <c r="C74" s="9" t="s">
        <v>70</v>
      </c>
      <c r="D74" s="9" t="s">
        <v>20</v>
      </c>
      <c r="E74" s="24"/>
      <c r="F74" s="24" t="s">
        <v>267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s="14" customFormat="1" ht="15.75">
      <c r="A75" s="44" t="s">
        <v>308</v>
      </c>
      <c r="B75" s="9" t="s">
        <v>67</v>
      </c>
      <c r="C75" s="9" t="s">
        <v>70</v>
      </c>
      <c r="D75" s="9" t="s">
        <v>12</v>
      </c>
      <c r="E75" s="24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s="14" customFormat="1" ht="15.75">
      <c r="A76" s="44" t="s">
        <v>309</v>
      </c>
      <c r="B76" s="9" t="s">
        <v>108</v>
      </c>
      <c r="C76" s="9" t="s">
        <v>76</v>
      </c>
      <c r="D76" s="29">
        <f>E73/E2</f>
        <v>14.70480659047973</v>
      </c>
      <c r="E76" s="2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s="25" customFormat="1" ht="31.5">
      <c r="A77" s="43" t="s">
        <v>135</v>
      </c>
      <c r="B77" s="23" t="s">
        <v>104</v>
      </c>
      <c r="C77" s="23" t="s">
        <v>70</v>
      </c>
      <c r="D77" s="23" t="s">
        <v>58</v>
      </c>
      <c r="E77" s="24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4" customFormat="1" ht="15.75">
      <c r="A78" s="44" t="s">
        <v>136</v>
      </c>
      <c r="B78" s="9" t="s">
        <v>105</v>
      </c>
      <c r="C78" s="9" t="s">
        <v>76</v>
      </c>
      <c r="D78" s="9">
        <f>E79</f>
        <v>2842.35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s="14" customFormat="1" ht="31.5">
      <c r="A79" s="44" t="s">
        <v>137</v>
      </c>
      <c r="B79" s="9" t="s">
        <v>106</v>
      </c>
      <c r="C79" s="9" t="s">
        <v>70</v>
      </c>
      <c r="D79" s="9" t="s">
        <v>58</v>
      </c>
      <c r="E79" s="31">
        <v>2842.35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1:22" s="14" customFormat="1" ht="15.75">
      <c r="A80" s="44" t="s">
        <v>138</v>
      </c>
      <c r="B80" s="9" t="s">
        <v>107</v>
      </c>
      <c r="C80" s="9" t="s">
        <v>70</v>
      </c>
      <c r="D80" s="9" t="s">
        <v>147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14" customFormat="1" ht="15.75">
      <c r="A81" s="44" t="s">
        <v>139</v>
      </c>
      <c r="B81" s="9" t="s">
        <v>67</v>
      </c>
      <c r="C81" s="9" t="s">
        <v>70</v>
      </c>
      <c r="D81" s="9" t="s">
        <v>12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s="14" customFormat="1" ht="15.75">
      <c r="A82" s="44" t="s">
        <v>140</v>
      </c>
      <c r="B82" s="9" t="s">
        <v>108</v>
      </c>
      <c r="C82" s="9" t="s">
        <v>76</v>
      </c>
      <c r="D82" s="29">
        <f>E79/E2</f>
        <v>4.401421536746261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s="25" customFormat="1" ht="31.5">
      <c r="A83" s="43" t="s">
        <v>141</v>
      </c>
      <c r="B83" s="23" t="s">
        <v>104</v>
      </c>
      <c r="C83" s="23" t="s">
        <v>70</v>
      </c>
      <c r="D83" s="23" t="s">
        <v>59</v>
      </c>
      <c r="E83" s="31">
        <v>699.36</v>
      </c>
      <c r="F83" s="24" t="s">
        <v>265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4" customFormat="1" ht="15.75">
      <c r="A84" s="44" t="s">
        <v>142</v>
      </c>
      <c r="B84" s="9" t="s">
        <v>105</v>
      </c>
      <c r="C84" s="9" t="s">
        <v>76</v>
      </c>
      <c r="D84" s="9">
        <f>E83</f>
        <v>699.36</v>
      </c>
      <c r="E84" s="31"/>
      <c r="F84" s="31">
        <v>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14" customFormat="1" ht="31.5">
      <c r="A85" s="44" t="s">
        <v>143</v>
      </c>
      <c r="B85" s="9" t="s">
        <v>106</v>
      </c>
      <c r="C85" s="9" t="s">
        <v>70</v>
      </c>
      <c r="D85" s="9" t="s">
        <v>59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s="14" customFormat="1" ht="15.75">
      <c r="A86" s="44" t="s">
        <v>144</v>
      </c>
      <c r="B86" s="9" t="s">
        <v>107</v>
      </c>
      <c r="C86" s="9" t="s">
        <v>70</v>
      </c>
      <c r="D86" s="9" t="s">
        <v>149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1:22" s="14" customFormat="1" ht="15.75">
      <c r="A87" s="44" t="s">
        <v>145</v>
      </c>
      <c r="B87" s="9" t="s">
        <v>67</v>
      </c>
      <c r="C87" s="9" t="s">
        <v>70</v>
      </c>
      <c r="D87" s="9" t="s">
        <v>22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s="14" customFormat="1" ht="15.75">
      <c r="A88" s="44" t="s">
        <v>146</v>
      </c>
      <c r="B88" s="9" t="s">
        <v>108</v>
      </c>
      <c r="C88" s="9" t="s">
        <v>76</v>
      </c>
      <c r="D88" s="29">
        <f>E83/F84</f>
        <v>99.90857142857143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s="25" customFormat="1" ht="15.75">
      <c r="A89" s="43" t="s">
        <v>148</v>
      </c>
      <c r="B89" s="23" t="s">
        <v>104</v>
      </c>
      <c r="C89" s="23" t="s">
        <v>70</v>
      </c>
      <c r="D89" s="23" t="s">
        <v>24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4" customFormat="1" ht="15.75">
      <c r="A90" s="44" t="s">
        <v>310</v>
      </c>
      <c r="B90" s="9" t="s">
        <v>105</v>
      </c>
      <c r="C90" s="9" t="s">
        <v>76</v>
      </c>
      <c r="D90" s="9">
        <f>E91+E95</f>
        <v>21589.72</v>
      </c>
      <c r="E90" s="24"/>
      <c r="F90" s="24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s="14" customFormat="1" ht="31.5">
      <c r="A91" s="44" t="s">
        <v>311</v>
      </c>
      <c r="B91" s="9" t="s">
        <v>106</v>
      </c>
      <c r="C91" s="9" t="s">
        <v>70</v>
      </c>
      <c r="D91" s="9" t="s">
        <v>6</v>
      </c>
      <c r="E91" s="19">
        <v>6594.71</v>
      </c>
      <c r="F91" s="24" t="s">
        <v>267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spans="1:22" s="14" customFormat="1" ht="15.75">
      <c r="A92" s="44" t="s">
        <v>312</v>
      </c>
      <c r="B92" s="9" t="s">
        <v>107</v>
      </c>
      <c r="C92" s="9" t="s">
        <v>70</v>
      </c>
      <c r="D92" s="9" t="s">
        <v>25</v>
      </c>
      <c r="E92" s="24"/>
      <c r="F92" s="24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14" customFormat="1" ht="15.75">
      <c r="A93" s="44" t="s">
        <v>313</v>
      </c>
      <c r="B93" s="9" t="s">
        <v>67</v>
      </c>
      <c r="C93" s="9" t="s">
        <v>70</v>
      </c>
      <c r="D93" s="9" t="s">
        <v>12</v>
      </c>
      <c r="E93" s="24"/>
      <c r="F93" s="24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spans="1:22" s="14" customFormat="1" ht="15.75">
      <c r="A94" s="44" t="s">
        <v>314</v>
      </c>
      <c r="B94" s="9" t="s">
        <v>108</v>
      </c>
      <c r="C94" s="9" t="s">
        <v>76</v>
      </c>
      <c r="D94" s="29">
        <f>E91/E2</f>
        <v>10.212007185109481</v>
      </c>
      <c r="E94" s="24"/>
      <c r="F94" s="24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spans="1:22" s="14" customFormat="1" ht="31.5">
      <c r="A95" s="44" t="s">
        <v>315</v>
      </c>
      <c r="B95" s="9" t="s">
        <v>106</v>
      </c>
      <c r="C95" s="9" t="s">
        <v>70</v>
      </c>
      <c r="D95" s="9" t="s">
        <v>5</v>
      </c>
      <c r="E95" s="19">
        <v>14995.01</v>
      </c>
      <c r="F95" s="24" t="s">
        <v>267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 spans="1:22" s="14" customFormat="1" ht="15.75">
      <c r="A96" s="44" t="s">
        <v>316</v>
      </c>
      <c r="B96" s="9" t="s">
        <v>107</v>
      </c>
      <c r="C96" s="9" t="s">
        <v>70</v>
      </c>
      <c r="D96" s="9" t="s">
        <v>20</v>
      </c>
      <c r="E96" s="24"/>
      <c r="F96" s="24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14" customFormat="1" ht="15.75">
      <c r="A97" s="44" t="s">
        <v>317</v>
      </c>
      <c r="B97" s="9" t="s">
        <v>67</v>
      </c>
      <c r="C97" s="9" t="s">
        <v>70</v>
      </c>
      <c r="D97" s="9" t="s">
        <v>12</v>
      </c>
      <c r="E97" s="24"/>
      <c r="F97" s="24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1:22" s="14" customFormat="1" ht="15.75">
      <c r="A98" s="44" t="s">
        <v>318</v>
      </c>
      <c r="B98" s="9" t="s">
        <v>108</v>
      </c>
      <c r="C98" s="9" t="s">
        <v>76</v>
      </c>
      <c r="D98" s="29">
        <f>E95/E2</f>
        <v>23.219997522376044</v>
      </c>
      <c r="E98" s="24"/>
      <c r="F98" s="2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1:22" s="25" customFormat="1" ht="47.25">
      <c r="A99" s="43" t="s">
        <v>150</v>
      </c>
      <c r="B99" s="23" t="s">
        <v>104</v>
      </c>
      <c r="C99" s="23" t="s">
        <v>70</v>
      </c>
      <c r="D99" s="23" t="s">
        <v>26</v>
      </c>
      <c r="E99" s="24"/>
      <c r="F99" s="9" t="s">
        <v>266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4" customFormat="1" ht="15.75">
      <c r="A100" s="44" t="s">
        <v>319</v>
      </c>
      <c r="B100" s="9" t="s">
        <v>105</v>
      </c>
      <c r="C100" s="9" t="s">
        <v>76</v>
      </c>
      <c r="D100" s="9">
        <f>E101+E105</f>
        <v>37.53</v>
      </c>
      <c r="E100" s="31"/>
      <c r="F100" s="9">
        <v>69.5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14" customFormat="1" ht="31.5">
      <c r="A101" s="44" t="s">
        <v>320</v>
      </c>
      <c r="B101" s="9" t="s">
        <v>106</v>
      </c>
      <c r="C101" s="9" t="s">
        <v>70</v>
      </c>
      <c r="D101" s="9" t="s">
        <v>9</v>
      </c>
      <c r="E101" s="31">
        <v>0</v>
      </c>
      <c r="F101" s="39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1:22" s="14" customFormat="1" ht="15.75">
      <c r="A102" s="44" t="s">
        <v>321</v>
      </c>
      <c r="B102" s="9" t="s">
        <v>107</v>
      </c>
      <c r="C102" s="9" t="s">
        <v>70</v>
      </c>
      <c r="D102" s="9" t="s">
        <v>27</v>
      </c>
      <c r="E102" s="31"/>
      <c r="F102" s="39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 spans="1:22" s="14" customFormat="1" ht="15.75">
      <c r="A103" s="44" t="s">
        <v>322</v>
      </c>
      <c r="B103" s="9" t="s">
        <v>67</v>
      </c>
      <c r="C103" s="9" t="s">
        <v>70</v>
      </c>
      <c r="D103" s="9" t="s">
        <v>161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 spans="1:22" s="14" customFormat="1" ht="31.5">
      <c r="A104" s="44" t="s">
        <v>323</v>
      </c>
      <c r="B104" s="9" t="s">
        <v>108</v>
      </c>
      <c r="C104" s="9" t="s">
        <v>76</v>
      </c>
      <c r="D104" s="29">
        <f>E101/F100</f>
        <v>0</v>
      </c>
      <c r="E104" s="31"/>
      <c r="F104" s="9" t="s">
        <v>266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s="14" customFormat="1" ht="31.5">
      <c r="A105" s="44" t="s">
        <v>324</v>
      </c>
      <c r="B105" s="9" t="s">
        <v>106</v>
      </c>
      <c r="C105" s="9" t="s">
        <v>70</v>
      </c>
      <c r="D105" s="9" t="s">
        <v>8</v>
      </c>
      <c r="E105" s="31">
        <v>37.53</v>
      </c>
      <c r="F105" s="9">
        <f>F100</f>
        <v>69.5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spans="1:22" s="14" customFormat="1" ht="15.75">
      <c r="A106" s="44" t="s">
        <v>325</v>
      </c>
      <c r="B106" s="9" t="s">
        <v>107</v>
      </c>
      <c r="C106" s="9" t="s">
        <v>70</v>
      </c>
      <c r="D106" s="9" t="s">
        <v>28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1:22" s="14" customFormat="1" ht="15.75">
      <c r="A107" s="44" t="s">
        <v>326</v>
      </c>
      <c r="B107" s="9" t="s">
        <v>67</v>
      </c>
      <c r="C107" s="9" t="s">
        <v>70</v>
      </c>
      <c r="D107" s="9" t="s">
        <v>161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1:22" s="14" customFormat="1" ht="15.75">
      <c r="A108" s="44" t="s">
        <v>327</v>
      </c>
      <c r="B108" s="9" t="s">
        <v>108</v>
      </c>
      <c r="C108" s="9" t="s">
        <v>76</v>
      </c>
      <c r="D108" s="29">
        <f>E105/F105</f>
        <v>0.54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1:22" s="25" customFormat="1" ht="63">
      <c r="A109" s="43" t="s">
        <v>151</v>
      </c>
      <c r="B109" s="23" t="s">
        <v>104</v>
      </c>
      <c r="C109" s="23" t="s">
        <v>70</v>
      </c>
      <c r="D109" s="23" t="s">
        <v>29</v>
      </c>
      <c r="E109" s="24"/>
      <c r="F109" s="3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4" customFormat="1" ht="15.75">
      <c r="A110" s="44" t="s">
        <v>152</v>
      </c>
      <c r="B110" s="9" t="s">
        <v>105</v>
      </c>
      <c r="C110" s="9" t="s">
        <v>76</v>
      </c>
      <c r="D110" s="9">
        <f>E111+E115+E119+E123+E127+E131+E135+E139+E143+E147+E151+E155+E159</f>
        <v>0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s="14" customFormat="1" ht="31.5">
      <c r="A111" s="44" t="s">
        <v>153</v>
      </c>
      <c r="B111" s="9" t="s">
        <v>106</v>
      </c>
      <c r="C111" s="9" t="s">
        <v>70</v>
      </c>
      <c r="D111" s="9" t="s">
        <v>30</v>
      </c>
      <c r="E111" s="31">
        <v>0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s="14" customFormat="1" ht="15.75">
      <c r="A112" s="44" t="s">
        <v>154</v>
      </c>
      <c r="B112" s="9" t="s">
        <v>107</v>
      </c>
      <c r="C112" s="9" t="s">
        <v>70</v>
      </c>
      <c r="D112" s="9" t="s">
        <v>25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s="14" customFormat="1" ht="15.75">
      <c r="A113" s="44" t="s">
        <v>155</v>
      </c>
      <c r="B113" s="9" t="s">
        <v>67</v>
      </c>
      <c r="C113" s="9" t="s">
        <v>70</v>
      </c>
      <c r="D113" s="9" t="s">
        <v>12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 spans="1:22" s="14" customFormat="1" ht="15.75">
      <c r="A114" s="44" t="s">
        <v>156</v>
      </c>
      <c r="B114" s="9" t="s">
        <v>108</v>
      </c>
      <c r="C114" s="9" t="s">
        <v>76</v>
      </c>
      <c r="D114" s="29">
        <f>E111/E2</f>
        <v>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 spans="1:22" s="14" customFormat="1" ht="31.5">
      <c r="A115" s="44" t="s">
        <v>157</v>
      </c>
      <c r="B115" s="9" t="s">
        <v>106</v>
      </c>
      <c r="C115" s="9" t="s">
        <v>70</v>
      </c>
      <c r="D115" s="9" t="s">
        <v>31</v>
      </c>
      <c r="E115" s="31">
        <v>0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s="14" customFormat="1" ht="15.75">
      <c r="A116" s="44" t="s">
        <v>158</v>
      </c>
      <c r="B116" s="9" t="s">
        <v>107</v>
      </c>
      <c r="C116" s="9" t="s">
        <v>70</v>
      </c>
      <c r="D116" s="9" t="s">
        <v>32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</row>
    <row r="117" spans="1:22" s="14" customFormat="1" ht="15.75">
      <c r="A117" s="44" t="s">
        <v>159</v>
      </c>
      <c r="B117" s="9" t="s">
        <v>67</v>
      </c>
      <c r="C117" s="9" t="s">
        <v>70</v>
      </c>
      <c r="D117" s="9" t="s">
        <v>12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 spans="1:22" s="14" customFormat="1" ht="15.75">
      <c r="A118" s="44" t="s">
        <v>160</v>
      </c>
      <c r="B118" s="9" t="s">
        <v>108</v>
      </c>
      <c r="C118" s="9" t="s">
        <v>76</v>
      </c>
      <c r="D118" s="29">
        <f>E115/E2</f>
        <v>0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 spans="1:22" s="14" customFormat="1" ht="31.5">
      <c r="A119" s="44" t="s">
        <v>328</v>
      </c>
      <c r="B119" s="9" t="s">
        <v>106</v>
      </c>
      <c r="C119" s="9" t="s">
        <v>70</v>
      </c>
      <c r="D119" s="9" t="s">
        <v>3</v>
      </c>
      <c r="E119" s="31">
        <v>0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spans="1:22" s="14" customFormat="1" ht="15.75">
      <c r="A120" s="44" t="s">
        <v>329</v>
      </c>
      <c r="B120" s="9" t="s">
        <v>107</v>
      </c>
      <c r="C120" s="9" t="s">
        <v>70</v>
      </c>
      <c r="D120" s="9" t="s">
        <v>33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1:22" s="14" customFormat="1" ht="15.75">
      <c r="A121" s="44" t="s">
        <v>330</v>
      </c>
      <c r="B121" s="9" t="s">
        <v>67</v>
      </c>
      <c r="C121" s="9" t="s">
        <v>70</v>
      </c>
      <c r="D121" s="9" t="s">
        <v>12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 spans="1:22" s="14" customFormat="1" ht="15.75">
      <c r="A122" s="44" t="s">
        <v>331</v>
      </c>
      <c r="B122" s="9" t="s">
        <v>108</v>
      </c>
      <c r="C122" s="9" t="s">
        <v>76</v>
      </c>
      <c r="D122" s="29">
        <f>E119/E2</f>
        <v>0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1:22" s="14" customFormat="1" ht="31.5">
      <c r="A123" s="44" t="s">
        <v>332</v>
      </c>
      <c r="B123" s="9" t="s">
        <v>106</v>
      </c>
      <c r="C123" s="9" t="s">
        <v>70</v>
      </c>
      <c r="D123" s="9" t="s">
        <v>2</v>
      </c>
      <c r="E123" s="31">
        <v>0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 spans="1:22" s="14" customFormat="1" ht="15.75">
      <c r="A124" s="44" t="s">
        <v>333</v>
      </c>
      <c r="B124" s="9" t="s">
        <v>107</v>
      </c>
      <c r="C124" s="9" t="s">
        <v>70</v>
      </c>
      <c r="D124" s="9" t="s">
        <v>34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1:22" s="14" customFormat="1" ht="15.75">
      <c r="A125" s="44" t="s">
        <v>334</v>
      </c>
      <c r="B125" s="9" t="s">
        <v>67</v>
      </c>
      <c r="C125" s="9" t="s">
        <v>70</v>
      </c>
      <c r="D125" s="9" t="s">
        <v>12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 spans="1:22" s="14" customFormat="1" ht="15.75">
      <c r="A126" s="44" t="s">
        <v>335</v>
      </c>
      <c r="B126" s="9" t="s">
        <v>108</v>
      </c>
      <c r="C126" s="9" t="s">
        <v>76</v>
      </c>
      <c r="D126" s="29">
        <f>E123/E2</f>
        <v>0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</row>
    <row r="127" spans="1:22" s="14" customFormat="1" ht="47.25">
      <c r="A127" s="44" t="s">
        <v>336</v>
      </c>
      <c r="B127" s="9" t="s">
        <v>106</v>
      </c>
      <c r="C127" s="9" t="s">
        <v>70</v>
      </c>
      <c r="D127" s="9" t="s">
        <v>35</v>
      </c>
      <c r="E127" s="31">
        <v>0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 spans="1:22" s="14" customFormat="1" ht="15.75">
      <c r="A128" s="44" t="s">
        <v>337</v>
      </c>
      <c r="B128" s="9" t="s">
        <v>107</v>
      </c>
      <c r="C128" s="9" t="s">
        <v>70</v>
      </c>
      <c r="D128" s="9" t="s">
        <v>36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1:22" s="14" customFormat="1" ht="15.75">
      <c r="A129" s="44" t="s">
        <v>338</v>
      </c>
      <c r="B129" s="9" t="s">
        <v>67</v>
      </c>
      <c r="C129" s="9" t="s">
        <v>70</v>
      </c>
      <c r="D129" s="9" t="s">
        <v>12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spans="1:22" s="14" customFormat="1" ht="15.75">
      <c r="A130" s="44" t="s">
        <v>339</v>
      </c>
      <c r="B130" s="9" t="s">
        <v>108</v>
      </c>
      <c r="C130" s="9" t="s">
        <v>76</v>
      </c>
      <c r="D130" s="29">
        <f>E127/E2</f>
        <v>0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1:22" s="14" customFormat="1" ht="31.5">
      <c r="A131" s="44" t="s">
        <v>340</v>
      </c>
      <c r="B131" s="9" t="s">
        <v>106</v>
      </c>
      <c r="C131" s="9" t="s">
        <v>70</v>
      </c>
      <c r="D131" s="9" t="s">
        <v>37</v>
      </c>
      <c r="E131" s="31">
        <v>0</v>
      </c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spans="1:22" s="14" customFormat="1" ht="15.75">
      <c r="A132" s="44" t="s">
        <v>341</v>
      </c>
      <c r="B132" s="9" t="s">
        <v>107</v>
      </c>
      <c r="C132" s="9" t="s">
        <v>70</v>
      </c>
      <c r="D132" s="9" t="s">
        <v>38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 spans="1:22" s="14" customFormat="1" ht="15.75">
      <c r="A133" s="44" t="s">
        <v>342</v>
      </c>
      <c r="B133" s="9" t="s">
        <v>67</v>
      </c>
      <c r="C133" s="9" t="s">
        <v>70</v>
      </c>
      <c r="D133" s="9" t="s">
        <v>12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1:22" s="14" customFormat="1" ht="15.75">
      <c r="A134" s="44" t="s">
        <v>343</v>
      </c>
      <c r="B134" s="9" t="s">
        <v>108</v>
      </c>
      <c r="C134" s="9" t="s">
        <v>76</v>
      </c>
      <c r="D134" s="29">
        <f>E131/E2</f>
        <v>0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spans="1:22" s="14" customFormat="1" ht="31.5">
      <c r="A135" s="44" t="s">
        <v>344</v>
      </c>
      <c r="B135" s="9" t="s">
        <v>106</v>
      </c>
      <c r="C135" s="9" t="s">
        <v>70</v>
      </c>
      <c r="D135" s="9" t="s">
        <v>39</v>
      </c>
      <c r="E135" s="31">
        <v>0</v>
      </c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 spans="1:22" s="14" customFormat="1" ht="15.75">
      <c r="A136" s="44" t="s">
        <v>345</v>
      </c>
      <c r="B136" s="9" t="s">
        <v>107</v>
      </c>
      <c r="C136" s="9" t="s">
        <v>70</v>
      </c>
      <c r="D136" s="9" t="s">
        <v>27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 spans="1:22" s="14" customFormat="1" ht="15.75">
      <c r="A137" s="44" t="s">
        <v>346</v>
      </c>
      <c r="B137" s="9" t="s">
        <v>67</v>
      </c>
      <c r="C137" s="9" t="s">
        <v>70</v>
      </c>
      <c r="D137" s="9" t="s">
        <v>12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 spans="1:22" s="14" customFormat="1" ht="15.75">
      <c r="A138" s="44" t="s">
        <v>347</v>
      </c>
      <c r="B138" s="9" t="s">
        <v>108</v>
      </c>
      <c r="C138" s="9" t="s">
        <v>76</v>
      </c>
      <c r="D138" s="29">
        <f>E135/E2</f>
        <v>0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2" s="14" customFormat="1" ht="31.5">
      <c r="A139" s="44" t="s">
        <v>348</v>
      </c>
      <c r="B139" s="9" t="s">
        <v>106</v>
      </c>
      <c r="C139" s="9" t="s">
        <v>70</v>
      </c>
      <c r="D139" s="9" t="s">
        <v>40</v>
      </c>
      <c r="E139" s="31">
        <v>0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2" s="14" customFormat="1" ht="15.75">
      <c r="A140" s="44" t="s">
        <v>349</v>
      </c>
      <c r="B140" s="9" t="s">
        <v>107</v>
      </c>
      <c r="C140" s="9" t="s">
        <v>70</v>
      </c>
      <c r="D140" s="9" t="s">
        <v>34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14" customFormat="1" ht="15.75">
      <c r="A141" s="44" t="s">
        <v>350</v>
      </c>
      <c r="B141" s="9" t="s">
        <v>67</v>
      </c>
      <c r="C141" s="9" t="s">
        <v>70</v>
      </c>
      <c r="D141" s="9" t="s">
        <v>12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2" s="14" customFormat="1" ht="15.75">
      <c r="A142" s="44" t="s">
        <v>351</v>
      </c>
      <c r="B142" s="9" t="s">
        <v>108</v>
      </c>
      <c r="C142" s="9" t="s">
        <v>76</v>
      </c>
      <c r="D142" s="29">
        <f>E139/E2</f>
        <v>0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spans="1:22" s="14" customFormat="1" ht="31.5">
      <c r="A143" s="44" t="s">
        <v>352</v>
      </c>
      <c r="B143" s="9" t="s">
        <v>106</v>
      </c>
      <c r="C143" s="9" t="s">
        <v>70</v>
      </c>
      <c r="D143" s="9" t="s">
        <v>262</v>
      </c>
      <c r="E143" s="31">
        <v>0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 spans="1:22" s="14" customFormat="1" ht="15.75">
      <c r="A144" s="44" t="s">
        <v>353</v>
      </c>
      <c r="B144" s="9" t="s">
        <v>107</v>
      </c>
      <c r="C144" s="9" t="s">
        <v>70</v>
      </c>
      <c r="D144" s="9" t="s">
        <v>38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 spans="1:22" s="14" customFormat="1" ht="15.75">
      <c r="A145" s="44" t="s">
        <v>354</v>
      </c>
      <c r="B145" s="9" t="s">
        <v>67</v>
      </c>
      <c r="C145" s="9" t="s">
        <v>70</v>
      </c>
      <c r="D145" s="9" t="s">
        <v>12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</row>
    <row r="146" spans="1:22" s="14" customFormat="1" ht="15.75">
      <c r="A146" s="44" t="s">
        <v>355</v>
      </c>
      <c r="B146" s="9" t="s">
        <v>108</v>
      </c>
      <c r="C146" s="9" t="s">
        <v>76</v>
      </c>
      <c r="D146" s="29">
        <f>E143/E2</f>
        <v>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 spans="1:22" s="14" customFormat="1" ht="31.5">
      <c r="A147" s="44" t="s">
        <v>356</v>
      </c>
      <c r="B147" s="9" t="s">
        <v>106</v>
      </c>
      <c r="C147" s="9" t="s">
        <v>70</v>
      </c>
      <c r="D147" s="29" t="s">
        <v>261</v>
      </c>
      <c r="E147" s="31">
        <v>0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 spans="1:22" s="14" customFormat="1" ht="15.75">
      <c r="A148" s="44" t="s">
        <v>357</v>
      </c>
      <c r="B148" s="9" t="s">
        <v>107</v>
      </c>
      <c r="C148" s="9" t="s">
        <v>70</v>
      </c>
      <c r="D148" s="29" t="s">
        <v>34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14" customFormat="1" ht="15.75">
      <c r="A149" s="44" t="s">
        <v>358</v>
      </c>
      <c r="B149" s="9" t="s">
        <v>67</v>
      </c>
      <c r="C149" s="9" t="s">
        <v>70</v>
      </c>
      <c r="D149" s="29" t="s">
        <v>12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 spans="1:22" s="14" customFormat="1" ht="15.75">
      <c r="A150" s="44" t="s">
        <v>359</v>
      </c>
      <c r="B150" s="9" t="s">
        <v>108</v>
      </c>
      <c r="C150" s="9" t="s">
        <v>76</v>
      </c>
      <c r="D150" s="29">
        <f>E147/E2</f>
        <v>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spans="1:22" s="14" customFormat="1" ht="31.5">
      <c r="A151" s="44" t="s">
        <v>360</v>
      </c>
      <c r="B151" s="9" t="s">
        <v>106</v>
      </c>
      <c r="C151" s="9" t="s">
        <v>70</v>
      </c>
      <c r="D151" s="29" t="s">
        <v>263</v>
      </c>
      <c r="E151" s="31">
        <v>0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1:22" s="14" customFormat="1" ht="15.75">
      <c r="A152" s="44" t="s">
        <v>361</v>
      </c>
      <c r="B152" s="9" t="s">
        <v>107</v>
      </c>
      <c r="C152" s="9" t="s">
        <v>70</v>
      </c>
      <c r="D152" s="29" t="s">
        <v>27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1:22" s="14" customFormat="1" ht="15.75">
      <c r="A153" s="44" t="s">
        <v>362</v>
      </c>
      <c r="B153" s="9" t="s">
        <v>67</v>
      </c>
      <c r="C153" s="9" t="s">
        <v>70</v>
      </c>
      <c r="D153" s="29" t="s">
        <v>12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 spans="1:22" s="14" customFormat="1" ht="15.75">
      <c r="A154" s="44" t="s">
        <v>363</v>
      </c>
      <c r="B154" s="9" t="s">
        <v>108</v>
      </c>
      <c r="C154" s="9" t="s">
        <v>76</v>
      </c>
      <c r="D154" s="29">
        <f>E151/E2</f>
        <v>0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1:22" s="14" customFormat="1" ht="31.5">
      <c r="A155" s="44" t="s">
        <v>364</v>
      </c>
      <c r="B155" s="9" t="s">
        <v>106</v>
      </c>
      <c r="C155" s="9" t="s">
        <v>70</v>
      </c>
      <c r="D155" s="29" t="s">
        <v>260</v>
      </c>
      <c r="E155" s="31">
        <v>0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1:22" s="14" customFormat="1" ht="15.75">
      <c r="A156" s="44" t="s">
        <v>365</v>
      </c>
      <c r="B156" s="9" t="s">
        <v>107</v>
      </c>
      <c r="C156" s="9" t="s">
        <v>70</v>
      </c>
      <c r="D156" s="29" t="s">
        <v>27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 spans="1:22" s="14" customFormat="1" ht="15.75">
      <c r="A157" s="44" t="s">
        <v>366</v>
      </c>
      <c r="B157" s="9" t="s">
        <v>67</v>
      </c>
      <c r="C157" s="9" t="s">
        <v>70</v>
      </c>
      <c r="D157" s="29" t="s">
        <v>12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 spans="1:22" s="14" customFormat="1" ht="15.75">
      <c r="A158" s="44" t="s">
        <v>367</v>
      </c>
      <c r="B158" s="9" t="s">
        <v>108</v>
      </c>
      <c r="C158" s="9" t="s">
        <v>76</v>
      </c>
      <c r="D158" s="29">
        <f>E155/E2</f>
        <v>0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spans="1:22" s="14" customFormat="1" ht="31.5">
      <c r="A159" s="44" t="s">
        <v>393</v>
      </c>
      <c r="B159" s="9" t="s">
        <v>106</v>
      </c>
      <c r="C159" s="9" t="s">
        <v>70</v>
      </c>
      <c r="D159" s="9" t="s">
        <v>257</v>
      </c>
      <c r="E159" s="31"/>
      <c r="F159" s="36"/>
      <c r="G159" s="37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 spans="1:22" s="14" customFormat="1" ht="15.75">
      <c r="A160" s="44" t="s">
        <v>394</v>
      </c>
      <c r="B160" s="9" t="s">
        <v>107</v>
      </c>
      <c r="C160" s="9" t="s">
        <v>70</v>
      </c>
      <c r="D160" s="9" t="s">
        <v>27</v>
      </c>
      <c r="E160" s="31"/>
      <c r="F160" s="32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14" customFormat="1" ht="15.75">
      <c r="A161" s="44" t="s">
        <v>395</v>
      </c>
      <c r="B161" s="9" t="s">
        <v>67</v>
      </c>
      <c r="C161" s="9" t="s">
        <v>70</v>
      </c>
      <c r="D161" s="9" t="s">
        <v>12</v>
      </c>
      <c r="E161" s="31">
        <v>0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spans="1:22" s="14" customFormat="1" ht="15.75">
      <c r="A162" s="44" t="s">
        <v>396</v>
      </c>
      <c r="B162" s="9" t="s">
        <v>108</v>
      </c>
      <c r="C162" s="9" t="s">
        <v>76</v>
      </c>
      <c r="D162" s="29">
        <f>E161/E2</f>
        <v>0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spans="1:22" s="14" customFormat="1" ht="47.25">
      <c r="A163" s="43" t="s">
        <v>162</v>
      </c>
      <c r="B163" s="23" t="s">
        <v>104</v>
      </c>
      <c r="C163" s="23" t="s">
        <v>70</v>
      </c>
      <c r="D163" s="23" t="s">
        <v>41</v>
      </c>
      <c r="E163" s="24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spans="1:22" s="14" customFormat="1" ht="15.75">
      <c r="A164" s="44" t="s">
        <v>368</v>
      </c>
      <c r="B164" s="9" t="s">
        <v>105</v>
      </c>
      <c r="C164" s="9" t="s">
        <v>76</v>
      </c>
      <c r="D164" s="9">
        <f>E165+E169+E173+E177+E181+E185+E189+E193+E197+E201</f>
        <v>10248.59</v>
      </c>
      <c r="E164" s="24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14" customFormat="1" ht="31.5">
      <c r="A165" s="44" t="s">
        <v>163</v>
      </c>
      <c r="B165" s="9" t="s">
        <v>106</v>
      </c>
      <c r="C165" s="9" t="s">
        <v>70</v>
      </c>
      <c r="D165" s="9" t="s">
        <v>42</v>
      </c>
      <c r="E165" s="24">
        <v>3022.8</v>
      </c>
      <c r="F165" s="31">
        <v>1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6" spans="1:22" s="14" customFormat="1" ht="15.75">
      <c r="A166" s="44" t="s">
        <v>164</v>
      </c>
      <c r="B166" s="9" t="s">
        <v>107</v>
      </c>
      <c r="C166" s="9" t="s">
        <v>70</v>
      </c>
      <c r="D166" s="9" t="s">
        <v>43</v>
      </c>
      <c r="E166" s="24">
        <v>12</v>
      </c>
      <c r="F166" s="33">
        <v>12</v>
      </c>
      <c r="G166" s="32" t="s">
        <v>289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</row>
    <row r="167" spans="1:22" s="14" customFormat="1" ht="15.75">
      <c r="A167" s="44" t="s">
        <v>165</v>
      </c>
      <c r="B167" s="9" t="s">
        <v>67</v>
      </c>
      <c r="C167" s="9" t="s">
        <v>70</v>
      </c>
      <c r="D167" s="9" t="s">
        <v>22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 spans="1:22" s="14" customFormat="1" ht="15.75">
      <c r="A168" s="44" t="s">
        <v>166</v>
      </c>
      <c r="B168" s="9" t="s">
        <v>108</v>
      </c>
      <c r="C168" s="9" t="s">
        <v>76</v>
      </c>
      <c r="D168" s="29">
        <f>E165/E166</f>
        <v>251.9</v>
      </c>
      <c r="E168" s="24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 spans="1:22" s="14" customFormat="1" ht="31.5">
      <c r="A169" s="44" t="s">
        <v>167</v>
      </c>
      <c r="B169" s="9" t="s">
        <v>106</v>
      </c>
      <c r="C169" s="9" t="s">
        <v>70</v>
      </c>
      <c r="D169" s="9" t="s">
        <v>287</v>
      </c>
      <c r="E169" s="24">
        <v>1061.55</v>
      </c>
      <c r="F169" s="31">
        <v>1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 spans="1:22" s="14" customFormat="1" ht="15.75">
      <c r="A170" s="44" t="s">
        <v>168</v>
      </c>
      <c r="B170" s="9" t="s">
        <v>107</v>
      </c>
      <c r="C170" s="9" t="s">
        <v>70</v>
      </c>
      <c r="D170" s="9" t="s">
        <v>43</v>
      </c>
      <c r="E170" s="24">
        <v>3</v>
      </c>
      <c r="F170" s="33">
        <v>3</v>
      </c>
      <c r="G170" s="31" t="s">
        <v>290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spans="1:22" s="14" customFormat="1" ht="15.75">
      <c r="A171" s="44" t="s">
        <v>169</v>
      </c>
      <c r="B171" s="9" t="s">
        <v>67</v>
      </c>
      <c r="C171" s="9" t="s">
        <v>70</v>
      </c>
      <c r="D171" s="9" t="s">
        <v>22</v>
      </c>
      <c r="E171" s="24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 spans="1:22" s="14" customFormat="1" ht="15.75">
      <c r="A172" s="44" t="s">
        <v>170</v>
      </c>
      <c r="B172" s="9" t="s">
        <v>108</v>
      </c>
      <c r="C172" s="9" t="s">
        <v>76</v>
      </c>
      <c r="D172" s="29">
        <f>E169/E170</f>
        <v>353.84999999999997</v>
      </c>
      <c r="E172" s="24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14" customFormat="1" ht="31.5">
      <c r="A173" s="44" t="s">
        <v>369</v>
      </c>
      <c r="B173" s="9" t="s">
        <v>106</v>
      </c>
      <c r="C173" s="9" t="s">
        <v>70</v>
      </c>
      <c r="D173" s="9" t="s">
        <v>44</v>
      </c>
      <c r="E173" s="31">
        <v>0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 spans="1:22" s="14" customFormat="1" ht="15.75">
      <c r="A174" s="44" t="s">
        <v>370</v>
      </c>
      <c r="B174" s="9" t="s">
        <v>107</v>
      </c>
      <c r="C174" s="9" t="s">
        <v>70</v>
      </c>
      <c r="D174" s="9" t="s">
        <v>27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2" s="14" customFormat="1" ht="15.75">
      <c r="A175" s="44" t="s">
        <v>371</v>
      </c>
      <c r="B175" s="9" t="s">
        <v>67</v>
      </c>
      <c r="C175" s="9" t="s">
        <v>70</v>
      </c>
      <c r="D175" s="9" t="s">
        <v>12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2" s="14" customFormat="1" ht="15.75">
      <c r="A176" s="44" t="s">
        <v>372</v>
      </c>
      <c r="B176" s="9" t="s">
        <v>108</v>
      </c>
      <c r="C176" s="9" t="s">
        <v>76</v>
      </c>
      <c r="D176" s="29">
        <f>E173/E2</f>
        <v>0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4" customFormat="1" ht="31.5">
      <c r="A177" s="44" t="s">
        <v>373</v>
      </c>
      <c r="B177" s="9" t="s">
        <v>106</v>
      </c>
      <c r="C177" s="9" t="s">
        <v>70</v>
      </c>
      <c r="D177" s="9" t="s">
        <v>45</v>
      </c>
      <c r="E177" s="31">
        <v>0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 spans="1:22" s="14" customFormat="1" ht="15.75">
      <c r="A178" s="44" t="s">
        <v>374</v>
      </c>
      <c r="B178" s="9" t="s">
        <v>107</v>
      </c>
      <c r="C178" s="9" t="s">
        <v>70</v>
      </c>
      <c r="D178" s="9" t="s">
        <v>27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spans="1:22" s="14" customFormat="1" ht="15.75">
      <c r="A179" s="44" t="s">
        <v>375</v>
      </c>
      <c r="B179" s="9" t="s">
        <v>67</v>
      </c>
      <c r="C179" s="9" t="s">
        <v>70</v>
      </c>
      <c r="D179" s="9" t="s">
        <v>12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spans="1:22" s="14" customFormat="1" ht="15.75">
      <c r="A180" s="44" t="s">
        <v>376</v>
      </c>
      <c r="B180" s="9" t="s">
        <v>108</v>
      </c>
      <c r="C180" s="9" t="s">
        <v>76</v>
      </c>
      <c r="D180" s="29">
        <f>E177/E2</f>
        <v>0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14" customFormat="1" ht="31.5">
      <c r="A181" s="44" t="s">
        <v>377</v>
      </c>
      <c r="B181" s="9" t="s">
        <v>106</v>
      </c>
      <c r="C181" s="9" t="s">
        <v>70</v>
      </c>
      <c r="D181" s="9" t="s">
        <v>46</v>
      </c>
      <c r="E181" s="31">
        <f>13.72+3042.8</f>
        <v>3056.52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spans="1:22" s="14" customFormat="1" ht="15.75">
      <c r="A182" s="44" t="s">
        <v>378</v>
      </c>
      <c r="B182" s="9" t="s">
        <v>107</v>
      </c>
      <c r="C182" s="9" t="s">
        <v>70</v>
      </c>
      <c r="D182" s="9" t="s">
        <v>27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spans="1:22" s="14" customFormat="1" ht="15.75">
      <c r="A183" s="44" t="s">
        <v>379</v>
      </c>
      <c r="B183" s="9" t="s">
        <v>67</v>
      </c>
      <c r="C183" s="9" t="s">
        <v>70</v>
      </c>
      <c r="D183" s="9" t="s">
        <v>12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1:22" s="14" customFormat="1" ht="15.75">
      <c r="A184" s="44" t="s">
        <v>380</v>
      </c>
      <c r="B184" s="9" t="s">
        <v>108</v>
      </c>
      <c r="C184" s="9" t="s">
        <v>76</v>
      </c>
      <c r="D184" s="29">
        <f>E181/E2</f>
        <v>4.733066988757781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14" customFormat="1" ht="31.5">
      <c r="A185" s="44" t="s">
        <v>381</v>
      </c>
      <c r="B185" s="9" t="s">
        <v>106</v>
      </c>
      <c r="C185" s="9" t="s">
        <v>70</v>
      </c>
      <c r="D185" s="9" t="s">
        <v>248</v>
      </c>
      <c r="E185" s="31">
        <v>13.72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 spans="1:22" s="14" customFormat="1" ht="15.75">
      <c r="A186" s="44" t="s">
        <v>382</v>
      </c>
      <c r="B186" s="9" t="s">
        <v>107</v>
      </c>
      <c r="C186" s="9" t="s">
        <v>70</v>
      </c>
      <c r="D186" s="9" t="s">
        <v>27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 spans="1:22" s="14" customFormat="1" ht="15.75">
      <c r="A187" s="44" t="s">
        <v>383</v>
      </c>
      <c r="B187" s="9" t="s">
        <v>67</v>
      </c>
      <c r="C187" s="9" t="s">
        <v>70</v>
      </c>
      <c r="D187" s="9" t="s">
        <v>12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</row>
    <row r="188" spans="1:22" s="14" customFormat="1" ht="15.75">
      <c r="A188" s="44" t="s">
        <v>384</v>
      </c>
      <c r="B188" s="9" t="s">
        <v>108</v>
      </c>
      <c r="C188" s="9" t="s">
        <v>76</v>
      </c>
      <c r="D188" s="29">
        <f>E185/E2</f>
        <v>0.021245625445198056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14" customFormat="1" ht="31.5">
      <c r="A189" s="44" t="s">
        <v>385</v>
      </c>
      <c r="B189" s="9" t="s">
        <v>106</v>
      </c>
      <c r="C189" s="9" t="s">
        <v>70</v>
      </c>
      <c r="D189" s="9" t="s">
        <v>47</v>
      </c>
      <c r="E189" s="31">
        <v>0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 spans="1:22" s="14" customFormat="1" ht="15.75">
      <c r="A190" s="44" t="s">
        <v>386</v>
      </c>
      <c r="B190" s="9" t="s">
        <v>107</v>
      </c>
      <c r="C190" s="9" t="s">
        <v>70</v>
      </c>
      <c r="D190" s="9" t="s">
        <v>27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spans="1:22" s="14" customFormat="1" ht="15.75">
      <c r="A191" s="44" t="s">
        <v>387</v>
      </c>
      <c r="B191" s="9" t="s">
        <v>67</v>
      </c>
      <c r="C191" s="9" t="s">
        <v>70</v>
      </c>
      <c r="D191" s="9" t="s">
        <v>12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spans="1:22" s="14" customFormat="1" ht="15.75">
      <c r="A192" s="44" t="s">
        <v>388</v>
      </c>
      <c r="B192" s="9" t="s">
        <v>108</v>
      </c>
      <c r="C192" s="9" t="s">
        <v>76</v>
      </c>
      <c r="D192" s="29">
        <f>E189/E2</f>
        <v>0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14" customFormat="1" ht="31.5">
      <c r="A193" s="44" t="s">
        <v>389</v>
      </c>
      <c r="B193" s="9" t="s">
        <v>106</v>
      </c>
      <c r="C193" s="9" t="s">
        <v>70</v>
      </c>
      <c r="D193" s="9" t="s">
        <v>48</v>
      </c>
      <c r="E193" s="31">
        <v>170.59</v>
      </c>
      <c r="F193" s="31" t="s">
        <v>258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 spans="1:22" s="14" customFormat="1" ht="15.75">
      <c r="A194" s="44" t="s">
        <v>390</v>
      </c>
      <c r="B194" s="9" t="s">
        <v>107</v>
      </c>
      <c r="C194" s="9" t="s">
        <v>70</v>
      </c>
      <c r="D194" s="9" t="s">
        <v>27</v>
      </c>
      <c r="E194" s="31"/>
      <c r="F194" s="31" t="s">
        <v>12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1:22" s="14" customFormat="1" ht="15.75">
      <c r="A195" s="44" t="s">
        <v>391</v>
      </c>
      <c r="B195" s="9" t="s">
        <v>67</v>
      </c>
      <c r="C195" s="9" t="s">
        <v>70</v>
      </c>
      <c r="D195" s="9" t="s">
        <v>12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1:22" s="14" customFormat="1" ht="15.75">
      <c r="A196" s="44" t="s">
        <v>392</v>
      </c>
      <c r="B196" s="9" t="s">
        <v>108</v>
      </c>
      <c r="C196" s="9" t="s">
        <v>76</v>
      </c>
      <c r="D196" s="29">
        <f>E193/E2</f>
        <v>0.2641611694385085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4" customFormat="1" ht="31.5">
      <c r="A197" s="43" t="s">
        <v>171</v>
      </c>
      <c r="B197" s="9" t="s">
        <v>106</v>
      </c>
      <c r="C197" s="9" t="s">
        <v>70</v>
      </c>
      <c r="D197" s="9" t="s">
        <v>49</v>
      </c>
      <c r="E197" s="31">
        <f>2290.83+496.33+136.25</f>
        <v>2923.41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 spans="1:22" s="14" customFormat="1" ht="15.75">
      <c r="A198" s="44" t="s">
        <v>397</v>
      </c>
      <c r="B198" s="9" t="s">
        <v>107</v>
      </c>
      <c r="C198" s="9" t="s">
        <v>70</v>
      </c>
      <c r="D198" s="9" t="s">
        <v>27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 spans="1:22" s="14" customFormat="1" ht="15.75">
      <c r="A199" s="44" t="s">
        <v>172</v>
      </c>
      <c r="B199" s="9" t="s">
        <v>67</v>
      </c>
      <c r="C199" s="9" t="s">
        <v>70</v>
      </c>
      <c r="D199" s="9" t="s">
        <v>12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 spans="1:22" s="14" customFormat="1" ht="15.75">
      <c r="A200" s="44" t="s">
        <v>173</v>
      </c>
      <c r="B200" s="9" t="s">
        <v>108</v>
      </c>
      <c r="C200" s="9" t="s">
        <v>76</v>
      </c>
      <c r="D200" s="29">
        <f>E197/E2</f>
        <v>4.526944160550032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14" customFormat="1" ht="31.5">
      <c r="A201" s="44" t="s">
        <v>174</v>
      </c>
      <c r="B201" s="9" t="s">
        <v>106</v>
      </c>
      <c r="C201" s="9" t="s">
        <v>70</v>
      </c>
      <c r="D201" s="29" t="s">
        <v>284</v>
      </c>
      <c r="E201" s="31">
        <v>0</v>
      </c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1:22" s="14" customFormat="1" ht="15.75">
      <c r="A202" s="44" t="s">
        <v>175</v>
      </c>
      <c r="B202" s="9" t="s">
        <v>107</v>
      </c>
      <c r="C202" s="9" t="s">
        <v>70</v>
      </c>
      <c r="D202" s="29" t="s">
        <v>27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 spans="1:22" s="14" customFormat="1" ht="15.75">
      <c r="A203" s="44" t="s">
        <v>176</v>
      </c>
      <c r="B203" s="9" t="s">
        <v>67</v>
      </c>
      <c r="C203" s="9" t="s">
        <v>70</v>
      </c>
      <c r="D203" s="29" t="s">
        <v>12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2" s="14" customFormat="1" ht="15.75">
      <c r="A204" s="44" t="s">
        <v>177</v>
      </c>
      <c r="B204" s="9" t="s">
        <v>108</v>
      </c>
      <c r="C204" s="9" t="s">
        <v>76</v>
      </c>
      <c r="D204" s="29">
        <f>E201/E2</f>
        <v>0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14" customFormat="1" ht="47.25">
      <c r="A205" s="44" t="s">
        <v>178</v>
      </c>
      <c r="B205" s="23" t="s">
        <v>104</v>
      </c>
      <c r="C205" s="23" t="s">
        <v>70</v>
      </c>
      <c r="D205" s="23" t="s">
        <v>50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spans="1:22" s="14" customFormat="1" ht="15.75">
      <c r="A206" s="44" t="s">
        <v>398</v>
      </c>
      <c r="B206" s="9" t="s">
        <v>105</v>
      </c>
      <c r="C206" s="9" t="s">
        <v>76</v>
      </c>
      <c r="D206" s="9">
        <f>E207+E211+E215+E219+E223+E227+E231+E235+E239+E243</f>
        <v>831.88</v>
      </c>
      <c r="E206" s="31"/>
      <c r="F206" s="24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spans="1:22" s="14" customFormat="1" ht="31.5">
      <c r="A207" s="44" t="s">
        <v>179</v>
      </c>
      <c r="B207" s="9" t="s">
        <v>106</v>
      </c>
      <c r="C207" s="9" t="s">
        <v>70</v>
      </c>
      <c r="D207" s="9" t="s">
        <v>51</v>
      </c>
      <c r="E207" s="31">
        <v>0</v>
      </c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spans="1:22" s="14" customFormat="1" ht="15.75">
      <c r="A208" s="44" t="s">
        <v>180</v>
      </c>
      <c r="B208" s="9" t="s">
        <v>107</v>
      </c>
      <c r="C208" s="9" t="s">
        <v>70</v>
      </c>
      <c r="D208" s="9" t="s">
        <v>27</v>
      </c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spans="1:22" s="14" customFormat="1" ht="15.75">
      <c r="A209" s="44" t="s">
        <v>181</v>
      </c>
      <c r="B209" s="9" t="s">
        <v>67</v>
      </c>
      <c r="C209" s="9" t="s">
        <v>70</v>
      </c>
      <c r="D209" s="9" t="s">
        <v>12</v>
      </c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spans="1:22" s="14" customFormat="1" ht="15.75">
      <c r="A210" s="44" t="s">
        <v>182</v>
      </c>
      <c r="B210" s="9" t="s">
        <v>108</v>
      </c>
      <c r="C210" s="9" t="s">
        <v>76</v>
      </c>
      <c r="D210" s="9">
        <v>0</v>
      </c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s="14" customFormat="1" ht="31.5">
      <c r="A211" s="44" t="s">
        <v>183</v>
      </c>
      <c r="B211" s="9" t="s">
        <v>106</v>
      </c>
      <c r="C211" s="9" t="s">
        <v>70</v>
      </c>
      <c r="D211" s="9" t="s">
        <v>53</v>
      </c>
      <c r="E211" s="31">
        <v>0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s="14" customFormat="1" ht="15.75">
      <c r="A212" s="44" t="s">
        <v>184</v>
      </c>
      <c r="B212" s="9" t="s">
        <v>107</v>
      </c>
      <c r="C212" s="9" t="s">
        <v>70</v>
      </c>
      <c r="D212" s="9" t="s">
        <v>27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s="14" customFormat="1" ht="15.75">
      <c r="A213" s="44" t="s">
        <v>185</v>
      </c>
      <c r="B213" s="9" t="s">
        <v>67</v>
      </c>
      <c r="C213" s="9" t="s">
        <v>70</v>
      </c>
      <c r="D213" s="9" t="s">
        <v>12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spans="1:22" s="14" customFormat="1" ht="15.75">
      <c r="A214" s="44" t="s">
        <v>186</v>
      </c>
      <c r="B214" s="9" t="s">
        <v>108</v>
      </c>
      <c r="C214" s="9" t="s">
        <v>76</v>
      </c>
      <c r="D214" s="29">
        <f>E211/E2</f>
        <v>0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s="14" customFormat="1" ht="31.5">
      <c r="A215" s="44" t="s">
        <v>187</v>
      </c>
      <c r="B215" s="9" t="s">
        <v>106</v>
      </c>
      <c r="C215" s="9" t="s">
        <v>70</v>
      </c>
      <c r="D215" s="9" t="s">
        <v>52</v>
      </c>
      <c r="E215" s="31">
        <v>0</v>
      </c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s="14" customFormat="1" ht="15.75">
      <c r="A216" s="44" t="s">
        <v>188</v>
      </c>
      <c r="B216" s="9" t="s">
        <v>107</v>
      </c>
      <c r="C216" s="9" t="s">
        <v>70</v>
      </c>
      <c r="D216" s="9" t="s">
        <v>27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14" customFormat="1" ht="15.75">
      <c r="A217" s="44" t="s">
        <v>189</v>
      </c>
      <c r="B217" s="9" t="s">
        <v>67</v>
      </c>
      <c r="C217" s="9" t="s">
        <v>70</v>
      </c>
      <c r="D217" s="9" t="s">
        <v>12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spans="1:22" s="14" customFormat="1" ht="15.75">
      <c r="A218" s="44" t="s">
        <v>190</v>
      </c>
      <c r="B218" s="9" t="s">
        <v>108</v>
      </c>
      <c r="C218" s="9" t="s">
        <v>76</v>
      </c>
      <c r="D218" s="9">
        <f>E215/E2</f>
        <v>0</v>
      </c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spans="1:22" s="14" customFormat="1" ht="31.5">
      <c r="A219" s="44" t="s">
        <v>191</v>
      </c>
      <c r="B219" s="9" t="s">
        <v>106</v>
      </c>
      <c r="C219" s="9" t="s">
        <v>70</v>
      </c>
      <c r="D219" s="9" t="s">
        <v>212</v>
      </c>
      <c r="E219" s="31">
        <v>0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spans="1:22" s="14" customFormat="1" ht="15.75">
      <c r="A220" s="44" t="s">
        <v>192</v>
      </c>
      <c r="B220" s="9" t="s">
        <v>107</v>
      </c>
      <c r="C220" s="9" t="s">
        <v>70</v>
      </c>
      <c r="D220" s="9" t="s">
        <v>27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4" customFormat="1" ht="15.75">
      <c r="A221" s="44" t="s">
        <v>193</v>
      </c>
      <c r="B221" s="9" t="s">
        <v>67</v>
      </c>
      <c r="C221" s="9" t="s">
        <v>70</v>
      </c>
      <c r="D221" s="9" t="s">
        <v>12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s="14" customFormat="1" ht="15.75">
      <c r="A222" s="44" t="s">
        <v>194</v>
      </c>
      <c r="B222" s="9" t="s">
        <v>108</v>
      </c>
      <c r="C222" s="9" t="s">
        <v>76</v>
      </c>
      <c r="D222" s="9">
        <v>0</v>
      </c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s="14" customFormat="1" ht="31.5">
      <c r="A223" s="44" t="s">
        <v>195</v>
      </c>
      <c r="B223" s="9" t="s">
        <v>106</v>
      </c>
      <c r="C223" s="9" t="s">
        <v>70</v>
      </c>
      <c r="D223" s="9" t="s">
        <v>264</v>
      </c>
      <c r="E223" s="31">
        <v>0</v>
      </c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spans="1:22" s="14" customFormat="1" ht="15.75">
      <c r="A224" s="44" t="s">
        <v>196</v>
      </c>
      <c r="B224" s="9" t="s">
        <v>107</v>
      </c>
      <c r="C224" s="9" t="s">
        <v>70</v>
      </c>
      <c r="D224" s="9" t="s">
        <v>27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14" customFormat="1" ht="15.75">
      <c r="A225" s="44" t="s">
        <v>198</v>
      </c>
      <c r="B225" s="9" t="s">
        <v>67</v>
      </c>
      <c r="C225" s="9" t="s">
        <v>70</v>
      </c>
      <c r="D225" s="9" t="s">
        <v>12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s="14" customFormat="1" ht="15.75">
      <c r="A226" s="44" t="s">
        <v>199</v>
      </c>
      <c r="B226" s="9" t="s">
        <v>108</v>
      </c>
      <c r="C226" s="9" t="s">
        <v>76</v>
      </c>
      <c r="D226" s="29">
        <f>E223/E2</f>
        <v>0</v>
      </c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s="14" customFormat="1" ht="31.5">
      <c r="A227" s="44" t="s">
        <v>200</v>
      </c>
      <c r="B227" s="9" t="s">
        <v>106</v>
      </c>
      <c r="C227" s="9" t="s">
        <v>70</v>
      </c>
      <c r="D227" s="9" t="s">
        <v>1</v>
      </c>
      <c r="E227" s="31">
        <v>0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spans="1:22" s="14" customFormat="1" ht="15.75">
      <c r="A228" s="44" t="s">
        <v>197</v>
      </c>
      <c r="B228" s="9" t="s">
        <v>107</v>
      </c>
      <c r="C228" s="9" t="s">
        <v>70</v>
      </c>
      <c r="D228" s="9" t="s">
        <v>27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14" customFormat="1" ht="15.75">
      <c r="A229" s="44" t="s">
        <v>201</v>
      </c>
      <c r="B229" s="9" t="s">
        <v>67</v>
      </c>
      <c r="C229" s="9" t="s">
        <v>70</v>
      </c>
      <c r="D229" s="9" t="s">
        <v>12</v>
      </c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spans="1:22" s="14" customFormat="1" ht="15.75">
      <c r="A230" s="44" t="s">
        <v>202</v>
      </c>
      <c r="B230" s="9" t="s">
        <v>108</v>
      </c>
      <c r="C230" s="9" t="s">
        <v>76</v>
      </c>
      <c r="D230" s="29">
        <f>E227/E2</f>
        <v>0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 spans="1:22" s="14" customFormat="1" ht="31.5">
      <c r="A231" s="44" t="s">
        <v>203</v>
      </c>
      <c r="B231" s="9" t="s">
        <v>106</v>
      </c>
      <c r="C231" s="9" t="s">
        <v>70</v>
      </c>
      <c r="D231" s="9" t="s">
        <v>0</v>
      </c>
      <c r="E231" s="31">
        <f>543.23+288.65</f>
        <v>831.88</v>
      </c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 spans="1:22" s="14" customFormat="1" ht="15.75">
      <c r="A232" s="44" t="s">
        <v>204</v>
      </c>
      <c r="B232" s="9" t="s">
        <v>107</v>
      </c>
      <c r="C232" s="9" t="s">
        <v>70</v>
      </c>
      <c r="D232" s="9" t="s">
        <v>27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spans="1:22" s="14" customFormat="1" ht="15.75">
      <c r="A233" s="44" t="s">
        <v>205</v>
      </c>
      <c r="B233" s="9" t="s">
        <v>67</v>
      </c>
      <c r="C233" s="9" t="s">
        <v>70</v>
      </c>
      <c r="D233" s="9" t="s">
        <v>12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 spans="1:22" s="14" customFormat="1" ht="15.75">
      <c r="A234" s="44" t="s">
        <v>206</v>
      </c>
      <c r="B234" s="9" t="s">
        <v>108</v>
      </c>
      <c r="C234" s="9" t="s">
        <v>76</v>
      </c>
      <c r="D234" s="29">
        <f>E231/E2</f>
        <v>1.2881786366874168</v>
      </c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 spans="1:22" s="14" customFormat="1" ht="31.5">
      <c r="A235" s="44" t="s">
        <v>207</v>
      </c>
      <c r="B235" s="9" t="s">
        <v>106</v>
      </c>
      <c r="C235" s="9" t="s">
        <v>70</v>
      </c>
      <c r="D235" s="9" t="s">
        <v>54</v>
      </c>
      <c r="E235" s="31">
        <v>0</v>
      </c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spans="1:22" s="14" customFormat="1" ht="15.75">
      <c r="A236" s="44" t="s">
        <v>208</v>
      </c>
      <c r="B236" s="9" t="s">
        <v>107</v>
      </c>
      <c r="C236" s="9" t="s">
        <v>70</v>
      </c>
      <c r="D236" s="9" t="s">
        <v>27</v>
      </c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spans="1:22" s="14" customFormat="1" ht="15.75">
      <c r="A237" s="44" t="s">
        <v>209</v>
      </c>
      <c r="B237" s="9" t="s">
        <v>67</v>
      </c>
      <c r="C237" s="9" t="s">
        <v>70</v>
      </c>
      <c r="D237" s="9" t="s">
        <v>12</v>
      </c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spans="1:22" s="14" customFormat="1" ht="15.75">
      <c r="A238" s="44" t="s">
        <v>210</v>
      </c>
      <c r="B238" s="9" t="s">
        <v>108</v>
      </c>
      <c r="C238" s="9" t="s">
        <v>76</v>
      </c>
      <c r="D238" s="29">
        <f>E235/E2</f>
        <v>0</v>
      </c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s="14" customFormat="1" ht="31.5">
      <c r="A239" s="26" t="s">
        <v>213</v>
      </c>
      <c r="B239" s="9" t="s">
        <v>106</v>
      </c>
      <c r="C239" s="9" t="s">
        <v>70</v>
      </c>
      <c r="D239" s="9" t="s">
        <v>55</v>
      </c>
      <c r="E239" s="31">
        <v>0</v>
      </c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spans="1:22" s="14" customFormat="1" ht="15.75">
      <c r="A240" s="26" t="s">
        <v>214</v>
      </c>
      <c r="B240" s="9" t="s">
        <v>107</v>
      </c>
      <c r="C240" s="9" t="s">
        <v>70</v>
      </c>
      <c r="D240" s="9" t="s">
        <v>27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14" customFormat="1" ht="15.75">
      <c r="A241" s="26" t="s">
        <v>215</v>
      </c>
      <c r="B241" s="9" t="s">
        <v>67</v>
      </c>
      <c r="C241" s="9" t="s">
        <v>70</v>
      </c>
      <c r="D241" s="9" t="s">
        <v>12</v>
      </c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s="14" customFormat="1" ht="15.75">
      <c r="A242" s="26" t="s">
        <v>216</v>
      </c>
      <c r="B242" s="9" t="s">
        <v>108</v>
      </c>
      <c r="C242" s="9" t="s">
        <v>76</v>
      </c>
      <c r="D242" s="29">
        <f>E239/E2</f>
        <v>0</v>
      </c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spans="1:22" s="14" customFormat="1" ht="31.5">
      <c r="A243" s="26" t="s">
        <v>280</v>
      </c>
      <c r="B243" s="9" t="s">
        <v>106</v>
      </c>
      <c r="C243" s="9" t="s">
        <v>70</v>
      </c>
      <c r="D243" s="9" t="s">
        <v>56</v>
      </c>
      <c r="E243" s="31">
        <v>0</v>
      </c>
      <c r="F243" s="31" t="s">
        <v>259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spans="1:22" s="14" customFormat="1" ht="15.75">
      <c r="A244" s="26" t="s">
        <v>281</v>
      </c>
      <c r="B244" s="9" t="s">
        <v>107</v>
      </c>
      <c r="C244" s="9" t="s">
        <v>70</v>
      </c>
      <c r="D244" s="9" t="s">
        <v>27</v>
      </c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4" customFormat="1" ht="15.75">
      <c r="A245" s="26" t="s">
        <v>282</v>
      </c>
      <c r="B245" s="9" t="s">
        <v>67</v>
      </c>
      <c r="C245" s="9" t="s">
        <v>70</v>
      </c>
      <c r="D245" s="9" t="s">
        <v>249</v>
      </c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spans="1:22" s="14" customFormat="1" ht="15.75">
      <c r="A246" s="26" t="s">
        <v>283</v>
      </c>
      <c r="B246" s="9" t="s">
        <v>108</v>
      </c>
      <c r="C246" s="9" t="s">
        <v>76</v>
      </c>
      <c r="D246" s="29">
        <f>E243/E2</f>
        <v>0</v>
      </c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s="14" customFormat="1" ht="15.75">
      <c r="A247" s="26"/>
      <c r="B247" s="23" t="s">
        <v>211</v>
      </c>
      <c r="C247" s="9" t="s">
        <v>76</v>
      </c>
      <c r="D247" s="34">
        <f>SUM(D90,D28,D34,D60,D66,D72,D78,D84,D100,D110,D164,D206)</f>
        <v>59071.27</v>
      </c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spans="1:4" ht="15.75">
      <c r="A248" s="40" t="s">
        <v>217</v>
      </c>
      <c r="B248" s="40"/>
      <c r="C248" s="40"/>
      <c r="D248" s="40"/>
    </row>
    <row r="249" spans="1:5" ht="15.75">
      <c r="A249" s="7" t="s">
        <v>218</v>
      </c>
      <c r="B249" s="8" t="s">
        <v>219</v>
      </c>
      <c r="C249" s="8" t="s">
        <v>220</v>
      </c>
      <c r="D249" s="8">
        <v>0</v>
      </c>
      <c r="E249" s="3" t="s">
        <v>267</v>
      </c>
    </row>
    <row r="250" spans="1:5" ht="15.75">
      <c r="A250" s="7" t="s">
        <v>221</v>
      </c>
      <c r="B250" s="8" t="s">
        <v>222</v>
      </c>
      <c r="C250" s="8" t="s">
        <v>220</v>
      </c>
      <c r="D250" s="8">
        <v>0</v>
      </c>
      <c r="E250" s="3" t="s">
        <v>267</v>
      </c>
    </row>
    <row r="251" spans="1:5" ht="15.75">
      <c r="A251" s="7" t="s">
        <v>223</v>
      </c>
      <c r="B251" s="8" t="s">
        <v>224</v>
      </c>
      <c r="C251" s="8" t="s">
        <v>220</v>
      </c>
      <c r="D251" s="8">
        <v>0</v>
      </c>
      <c r="E251" s="3" t="s">
        <v>267</v>
      </c>
    </row>
    <row r="252" spans="1:5" ht="15.75">
      <c r="A252" s="7" t="s">
        <v>225</v>
      </c>
      <c r="B252" s="8" t="s">
        <v>226</v>
      </c>
      <c r="C252" s="8" t="s">
        <v>76</v>
      </c>
      <c r="D252" s="8">
        <v>-26056.69</v>
      </c>
      <c r="E252" s="3" t="s">
        <v>267</v>
      </c>
    </row>
    <row r="253" spans="1:4" ht="15.75">
      <c r="A253" s="40" t="s">
        <v>227</v>
      </c>
      <c r="B253" s="40"/>
      <c r="C253" s="40"/>
      <c r="D253" s="40"/>
    </row>
    <row r="254" spans="1:5" ht="31.5">
      <c r="A254" s="7" t="s">
        <v>228</v>
      </c>
      <c r="B254" s="8" t="s">
        <v>75</v>
      </c>
      <c r="C254" s="8" t="s">
        <v>76</v>
      </c>
      <c r="D254" s="8">
        <v>0</v>
      </c>
      <c r="E254" s="3" t="s">
        <v>286</v>
      </c>
    </row>
    <row r="255" spans="1:5" ht="31.5">
      <c r="A255" s="7" t="s">
        <v>229</v>
      </c>
      <c r="B255" s="8" t="s">
        <v>77</v>
      </c>
      <c r="C255" s="8" t="s">
        <v>76</v>
      </c>
      <c r="D255" s="8">
        <v>0</v>
      </c>
      <c r="E255" s="3" t="s">
        <v>286</v>
      </c>
    </row>
    <row r="256" spans="1:5" ht="31.5">
      <c r="A256" s="7" t="s">
        <v>230</v>
      </c>
      <c r="B256" s="8" t="s">
        <v>79</v>
      </c>
      <c r="C256" s="8" t="s">
        <v>76</v>
      </c>
      <c r="D256" s="8">
        <v>0</v>
      </c>
      <c r="E256" s="3" t="s">
        <v>286</v>
      </c>
    </row>
    <row r="257" spans="1:5" ht="31.5">
      <c r="A257" s="7" t="s">
        <v>231</v>
      </c>
      <c r="B257" s="8" t="s">
        <v>99</v>
      </c>
      <c r="C257" s="8" t="s">
        <v>76</v>
      </c>
      <c r="D257" s="8">
        <v>0</v>
      </c>
      <c r="E257" s="3" t="s">
        <v>286</v>
      </c>
    </row>
    <row r="258" spans="1:5" ht="31.5">
      <c r="A258" s="7" t="s">
        <v>232</v>
      </c>
      <c r="B258" s="8" t="s">
        <v>233</v>
      </c>
      <c r="C258" s="8" t="s">
        <v>76</v>
      </c>
      <c r="D258" s="8">
        <v>0</v>
      </c>
      <c r="E258" s="3" t="s">
        <v>286</v>
      </c>
    </row>
    <row r="259" spans="1:5" ht="31.5">
      <c r="A259" s="7" t="s">
        <v>234</v>
      </c>
      <c r="B259" s="8" t="s">
        <v>101</v>
      </c>
      <c r="C259" s="8" t="s">
        <v>76</v>
      </c>
      <c r="D259" s="8">
        <v>0</v>
      </c>
      <c r="E259" s="3" t="s">
        <v>286</v>
      </c>
    </row>
    <row r="260" spans="1:4" ht="15.75">
      <c r="A260" s="40" t="s">
        <v>235</v>
      </c>
      <c r="B260" s="40"/>
      <c r="C260" s="40"/>
      <c r="D260" s="40"/>
    </row>
    <row r="261" spans="1:5" ht="31.5">
      <c r="A261" s="7" t="s">
        <v>236</v>
      </c>
      <c r="B261" s="8" t="s">
        <v>219</v>
      </c>
      <c r="C261" s="8" t="s">
        <v>220</v>
      </c>
      <c r="D261" s="8">
        <v>0</v>
      </c>
      <c r="E261" s="3" t="s">
        <v>286</v>
      </c>
    </row>
    <row r="262" spans="1:5" ht="31.5">
      <c r="A262" s="7" t="s">
        <v>237</v>
      </c>
      <c r="B262" s="8" t="s">
        <v>222</v>
      </c>
      <c r="C262" s="8" t="s">
        <v>220</v>
      </c>
      <c r="D262" s="8">
        <v>0</v>
      </c>
      <c r="E262" s="3" t="s">
        <v>286</v>
      </c>
    </row>
    <row r="263" spans="1:5" ht="31.5">
      <c r="A263" s="7" t="s">
        <v>238</v>
      </c>
      <c r="B263" s="8" t="s">
        <v>239</v>
      </c>
      <c r="C263" s="8" t="s">
        <v>220</v>
      </c>
      <c r="D263" s="8">
        <v>0</v>
      </c>
      <c r="E263" s="3" t="s">
        <v>286</v>
      </c>
    </row>
    <row r="264" spans="1:5" ht="31.5">
      <c r="A264" s="7" t="s">
        <v>240</v>
      </c>
      <c r="B264" s="8" t="s">
        <v>226</v>
      </c>
      <c r="C264" s="8" t="s">
        <v>76</v>
      </c>
      <c r="D264" s="8">
        <v>0</v>
      </c>
      <c r="E264" s="3" t="s">
        <v>286</v>
      </c>
    </row>
    <row r="265" spans="1:4" ht="15.75">
      <c r="A265" s="40" t="s">
        <v>241</v>
      </c>
      <c r="B265" s="40"/>
      <c r="C265" s="40"/>
      <c r="D265" s="40"/>
    </row>
    <row r="266" spans="1:5" ht="15.75">
      <c r="A266" s="7" t="s">
        <v>242</v>
      </c>
      <c r="B266" s="8" t="s">
        <v>243</v>
      </c>
      <c r="C266" s="8" t="s">
        <v>220</v>
      </c>
      <c r="D266" s="8">
        <v>0</v>
      </c>
      <c r="E266" s="3" t="s">
        <v>285</v>
      </c>
    </row>
    <row r="267" spans="1:5" ht="15.75">
      <c r="A267" s="7" t="s">
        <v>244</v>
      </c>
      <c r="B267" s="8" t="s">
        <v>245</v>
      </c>
      <c r="C267" s="8" t="s">
        <v>220</v>
      </c>
      <c r="D267" s="8">
        <v>0</v>
      </c>
      <c r="E267" s="3" t="s">
        <v>285</v>
      </c>
    </row>
    <row r="268" spans="1:5" ht="31.5">
      <c r="A268" s="7" t="s">
        <v>246</v>
      </c>
      <c r="B268" s="8" t="s">
        <v>247</v>
      </c>
      <c r="C268" s="8" t="s">
        <v>76</v>
      </c>
      <c r="D268" s="8">
        <v>0</v>
      </c>
      <c r="E268" s="3" t="s">
        <v>285</v>
      </c>
    </row>
    <row r="272" spans="1:4" ht="15.75">
      <c r="A272" s="38" t="s">
        <v>295</v>
      </c>
      <c r="B272" s="38"/>
      <c r="D272" s="35" t="s">
        <v>296</v>
      </c>
    </row>
  </sheetData>
  <sheetProtection/>
  <mergeCells count="9">
    <mergeCell ref="A272:B272"/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2016-04-07T06:51:43Z</cp:lastPrinted>
  <dcterms:created xsi:type="dcterms:W3CDTF">2010-07-19T21:32:50Z</dcterms:created>
  <dcterms:modified xsi:type="dcterms:W3CDTF">2017-04-11T16:01:49Z</dcterms:modified>
  <cp:category/>
  <cp:version/>
  <cp:contentType/>
  <cp:contentStatus/>
</cp:coreProperties>
</file>